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O43" i="1"/>
  <c r="N43"/>
  <c r="L43"/>
  <c r="K43"/>
  <c r="J43"/>
  <c r="I43"/>
  <c r="H43"/>
  <c r="G43"/>
  <c r="F43"/>
  <c r="M42"/>
  <c r="M41"/>
  <c r="P41"/>
  <c r="M40"/>
  <c r="M39"/>
  <c r="P39"/>
  <c r="M38"/>
  <c r="M37"/>
  <c r="P37"/>
  <c r="M36"/>
  <c r="M35"/>
  <c r="P35"/>
  <c r="M34"/>
  <c r="M33"/>
  <c r="P33"/>
  <c r="M32"/>
  <c r="P32"/>
  <c r="M31"/>
  <c r="P31"/>
  <c r="M30"/>
  <c r="M29"/>
  <c r="P29"/>
  <c r="M28"/>
  <c r="M27"/>
  <c r="P27"/>
  <c r="M26"/>
  <c r="M25"/>
  <c r="P25"/>
  <c r="M24"/>
  <c r="M23"/>
  <c r="P23"/>
  <c r="M22"/>
  <c r="M21"/>
  <c r="P21"/>
  <c r="M20"/>
  <c r="M19"/>
  <c r="P19"/>
  <c r="M18"/>
  <c r="M17"/>
  <c r="P17"/>
  <c r="M16"/>
  <c r="M15"/>
  <c r="P15"/>
  <c r="M14"/>
  <c r="M13"/>
  <c r="M12"/>
  <c r="P42"/>
  <c r="P40"/>
  <c r="P38"/>
  <c r="P36"/>
  <c r="P34"/>
  <c r="P30"/>
  <c r="P28"/>
  <c r="P26"/>
  <c r="P24"/>
  <c r="P22"/>
  <c r="P20"/>
  <c r="P18"/>
  <c r="P16"/>
  <c r="P14"/>
  <c r="P12"/>
  <c r="M11"/>
  <c r="E43"/>
  <c r="P13"/>
  <c r="M43"/>
  <c r="P11"/>
  <c r="P43"/>
</calcChain>
</file>

<file path=xl/sharedStrings.xml><?xml version="1.0" encoding="utf-8"?>
<sst xmlns="http://schemas.openxmlformats.org/spreadsheetml/2006/main" count="125" uniqueCount="90">
  <si>
    <t>SEGURO DE PENSION (9.97 %)</t>
  </si>
  <si>
    <t>SEGURO DE SALUD (10.52 %)</t>
  </si>
  <si>
    <t>EMPLEADO</t>
  </si>
  <si>
    <t>PATRONAL</t>
  </si>
  <si>
    <t>TOTAL APORTE</t>
  </si>
  <si>
    <t>OTROS</t>
  </si>
  <si>
    <t>NOMBRE</t>
  </si>
  <si>
    <t>DEPARTAMENTO</t>
  </si>
  <si>
    <t>CARGO</t>
  </si>
  <si>
    <t>SUELDO BRUTO</t>
  </si>
  <si>
    <t>(2.87 %)</t>
  </si>
  <si>
    <t>(7.10 %)</t>
  </si>
  <si>
    <t>(3.04 %)</t>
  </si>
  <si>
    <t>(7.09 %)</t>
  </si>
  <si>
    <t>DESCUENTOS</t>
  </si>
  <si>
    <t>SUELDO NETO RD$</t>
  </si>
  <si>
    <t>VERONICA CASSA VALDEZ</t>
  </si>
  <si>
    <t>DIRECCION GENERAL</t>
  </si>
  <si>
    <t>ASIST. DE LA DIRECCIÓN GENERAL</t>
  </si>
  <si>
    <t>JUAN BAUTISTA CASTILLO PUJOLS</t>
  </si>
  <si>
    <t>ASISTENTE</t>
  </si>
  <si>
    <t>TOTAL DEPARTAMENTO</t>
  </si>
  <si>
    <t>DESCRIPCION</t>
  </si>
  <si>
    <t>AUXILIAR</t>
  </si>
  <si>
    <t>JUNIOR MONTERO BERIGUETE</t>
  </si>
  <si>
    <t>TECNICO</t>
  </si>
  <si>
    <t>HENRY ARVELO AMARO</t>
  </si>
  <si>
    <t>BIBLIOTECA</t>
  </si>
  <si>
    <t>IZASKUN HERROJO SALAS</t>
  </si>
  <si>
    <t>DIRECTOR/A</t>
  </si>
  <si>
    <t>RAYMUNDO MEJIA SANCHEZ</t>
  </si>
  <si>
    <t>GIOVANNI FEDERICO GUILLERMO BRITO BLOISE</t>
  </si>
  <si>
    <t>INVESTIGACION</t>
  </si>
  <si>
    <t>CONSULTOR/INVESTIGADOR</t>
  </si>
  <si>
    <t>WILLIAMS CAPELLAN FERREIRAS</t>
  </si>
  <si>
    <t>DANIEL ANTONIO GARCIA SANTOS</t>
  </si>
  <si>
    <t>RESP. DE LA EDICION DE LIBROS</t>
  </si>
  <si>
    <t>ALVARO ANTONIO CAAMAÑO SANTANA</t>
  </si>
  <si>
    <t>CARLOS RODRIGUEZ ALMAGUER</t>
  </si>
  <si>
    <t>COORDINADOR/A</t>
  </si>
  <si>
    <t>LETICIA MICHELLE RAMOS FANA</t>
  </si>
  <si>
    <t>SECRETARIA</t>
  </si>
  <si>
    <t>GENARO RODRIGUEZ MOREL</t>
  </si>
  <si>
    <t>INVESTIGADOR/A</t>
  </si>
  <si>
    <t>CRISTALBERTH JASSIEL ARIAS FELIZ</t>
  </si>
  <si>
    <t>TECNOLOGIA DE LA INFORMACION</t>
  </si>
  <si>
    <t>ADARJISA BATISTA RAMIREZ</t>
  </si>
  <si>
    <t>CONTABILIDAD</t>
  </si>
  <si>
    <t>ENCARGADO/A</t>
  </si>
  <si>
    <t>REFERENCIA</t>
  </si>
  <si>
    <t>JULIAN JAVIER PEREZ GERMOSEN</t>
  </si>
  <si>
    <t>JEURY ERNESTO DE LA CRUZ DE LA ROSA</t>
  </si>
  <si>
    <t>FRANK LEYVI BURGOS PITTA</t>
  </si>
  <si>
    <t>JORDANY RIVERA BRUNO</t>
  </si>
  <si>
    <t>SECRETARIA GENERAL</t>
  </si>
  <si>
    <t>MENSAJERO</t>
  </si>
  <si>
    <t>DANIANA LEONOR MATOS FELIZ</t>
  </si>
  <si>
    <t>RECURSOS HUMANOS</t>
  </si>
  <si>
    <t>RECEPCIONISTA</t>
  </si>
  <si>
    <t>YENELY SOLEDAD MEJIA LORA</t>
  </si>
  <si>
    <t>JULIO ANTONIO MOREL CLASE</t>
  </si>
  <si>
    <t>COMPRAS</t>
  </si>
  <si>
    <t>ALIDA VALENZUELA RAMON</t>
  </si>
  <si>
    <t>SERVICIOS GENERALES</t>
  </si>
  <si>
    <t>CHURCHI STARLIN DIAZ NOBOA</t>
  </si>
  <si>
    <t>CHOFER</t>
  </si>
  <si>
    <t>LEIBY MARGARET LORA SANTOS</t>
  </si>
  <si>
    <t>ESMERALDA BERIGUETE PEREZ</t>
  </si>
  <si>
    <t>DANIEL DE JESUS PEREZ PAYANO</t>
  </si>
  <si>
    <t>CONTRATADOS</t>
  </si>
  <si>
    <t>ELIADES IGNACIO ACOSTA MATOS</t>
  </si>
  <si>
    <t>IBIS ACOSTA MEDINA</t>
  </si>
  <si>
    <t>JOSE DEL C ROBERTO ROSADO FERNANDEZ</t>
  </si>
  <si>
    <t xml:space="preserve">NO. </t>
  </si>
  <si>
    <t>IS/R (LEY 11-92)</t>
  </si>
  <si>
    <t>Seguro Sávica</t>
  </si>
  <si>
    <t>Seguridad Social (LEY 87-01)</t>
  </si>
  <si>
    <t xml:space="preserve">TOTAL RETENCIONES EMPLEADOS </t>
  </si>
  <si>
    <t>Riesgos Laborales</t>
  </si>
  <si>
    <t>ARCHIVO GENERAL DE LA NACIÓN (AGN)</t>
  </si>
  <si>
    <t>“AÑO DEL FOMENTO A LAS EXPORTACIONES"</t>
  </si>
  <si>
    <t>DIGITADOR/A</t>
  </si>
  <si>
    <t>EVALUADOR/A</t>
  </si>
  <si>
    <t>AUXILIAR/A</t>
  </si>
  <si>
    <t>CONSERJE</t>
  </si>
  <si>
    <t>DIAGRAMADOR/A</t>
  </si>
  <si>
    <t>INNOLIS ALEXANDRA FROMETA ABREU</t>
  </si>
  <si>
    <t>RELACIONES PUBLICAS</t>
  </si>
  <si>
    <t>GENARO FRANCISCO RODRIGUEZ</t>
  </si>
  <si>
    <t>NÓMINA DE SUELDOS EMPLEADOS CONTRATADOS: ABRIL 2018</t>
  </si>
</sst>
</file>

<file path=xl/styles.xml><?xml version="1.0" encoding="utf-8"?>
<styleSheet xmlns="http://schemas.openxmlformats.org/spreadsheetml/2006/main">
  <numFmts count="3">
    <numFmt numFmtId="174" formatCode="########0"/>
    <numFmt numFmtId="175" formatCode="###,###,##0.00"/>
    <numFmt numFmtId="176" formatCode="########0.00"/>
  </numFmts>
  <fonts count="28">
    <font>
      <sz val="11"/>
      <color theme="1"/>
      <name val="Calibri"/>
      <family val="2"/>
      <scheme val="minor"/>
    </font>
    <font>
      <b/>
      <sz val="10"/>
      <name val="Draft 12cpi"/>
    </font>
    <font>
      <b/>
      <sz val="12"/>
      <name val="Draft 12cpi"/>
    </font>
    <font>
      <sz val="8"/>
      <name val="Arial"/>
      <family val="2"/>
    </font>
    <font>
      <b/>
      <sz val="8"/>
      <name val="Draft 12cpi"/>
    </font>
    <font>
      <b/>
      <sz val="11"/>
      <name val="Draft 12cpi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2" applyNumberFormat="0" applyAlignment="0" applyProtection="0"/>
    <xf numFmtId="0" fontId="15" fillId="22" borderId="3" applyNumberFormat="0" applyAlignment="0" applyProtection="0"/>
    <xf numFmtId="0" fontId="16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8" fillId="29" borderId="2" applyNumberFormat="0" applyAlignment="0" applyProtection="0"/>
    <xf numFmtId="0" fontId="19" fillId="30" borderId="0" applyNumberFormat="0" applyBorder="0" applyAlignment="0" applyProtection="0"/>
    <xf numFmtId="0" fontId="20" fillId="31" borderId="0" applyNumberFormat="0" applyBorder="0" applyAlignment="0" applyProtection="0"/>
    <xf numFmtId="0" fontId="11" fillId="32" borderId="5" applyNumberFormat="0" applyFont="0" applyAlignment="0" applyProtection="0"/>
    <xf numFmtId="0" fontId="21" fillId="21" borderId="6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17" fillId="0" borderId="9" applyNumberFormat="0" applyFill="0" applyAlignment="0" applyProtection="0"/>
    <xf numFmtId="0" fontId="27" fillId="0" borderId="10" applyNumberFormat="0" applyFill="0" applyAlignment="0" applyProtection="0"/>
  </cellStyleXfs>
  <cellXfs count="30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5" fillId="33" borderId="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33" borderId="1" xfId="0" applyNumberFormat="1" applyFont="1" applyFill="1" applyBorder="1" applyAlignment="1" applyProtection="1">
      <alignment horizontal="left"/>
    </xf>
    <xf numFmtId="174" fontId="3" fillId="33" borderId="1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left"/>
    </xf>
    <xf numFmtId="175" fontId="3" fillId="0" borderId="1" xfId="0" applyNumberFormat="1" applyFont="1" applyFill="1" applyBorder="1" applyAlignment="1" applyProtection="1">
      <alignment horizontal="right"/>
    </xf>
    <xf numFmtId="175" fontId="3" fillId="33" borderId="1" xfId="0" applyNumberFormat="1" applyFont="1" applyFill="1" applyBorder="1" applyAlignment="1" applyProtection="1">
      <alignment horizontal="right"/>
    </xf>
    <xf numFmtId="176" fontId="3" fillId="33" borderId="1" xfId="0" applyNumberFormat="1" applyFont="1" applyFill="1" applyBorder="1" applyAlignment="1" applyProtection="1">
      <alignment horizontal="right"/>
    </xf>
    <xf numFmtId="0" fontId="1" fillId="33" borderId="1" xfId="0" applyNumberFormat="1" applyFont="1" applyFill="1" applyBorder="1" applyAlignment="1" applyProtection="1"/>
    <xf numFmtId="0" fontId="4" fillId="34" borderId="1" xfId="0" applyNumberFormat="1" applyFont="1" applyFill="1" applyBorder="1" applyAlignment="1" applyProtection="1">
      <alignment horizontal="left"/>
    </xf>
    <xf numFmtId="0" fontId="1" fillId="34" borderId="1" xfId="0" applyNumberFormat="1" applyFont="1" applyFill="1" applyBorder="1" applyAlignment="1" applyProtection="1"/>
    <xf numFmtId="175" fontId="1" fillId="34" borderId="1" xfId="0" applyNumberFormat="1" applyFont="1" applyFill="1" applyBorder="1" applyAlignment="1" applyProtection="1"/>
    <xf numFmtId="0" fontId="8" fillId="0" borderId="0" xfId="0" applyFont="1" applyAlignment="1">
      <alignment horizontal="center" vertical="center"/>
    </xf>
    <xf numFmtId="0" fontId="10" fillId="35" borderId="0" xfId="0" applyNumberFormat="1" applyFont="1" applyFill="1" applyBorder="1" applyAlignment="1" applyProtection="1">
      <alignment horizontal="left"/>
    </xf>
    <xf numFmtId="175" fontId="10" fillId="35" borderId="0" xfId="0" applyNumberFormat="1" applyFont="1" applyFill="1" applyBorder="1" applyAlignment="1" applyProtection="1">
      <alignment horizontal="right"/>
    </xf>
    <xf numFmtId="176" fontId="10" fillId="33" borderId="0" xfId="0" applyNumberFormat="1" applyFont="1" applyFill="1" applyBorder="1" applyAlignment="1" applyProtection="1">
      <alignment horizontal="right"/>
    </xf>
    <xf numFmtId="175" fontId="10" fillId="33" borderId="0" xfId="0" applyNumberFormat="1" applyFont="1" applyFill="1" applyBorder="1" applyAlignment="1" applyProtection="1">
      <alignment horizontal="right"/>
    </xf>
    <xf numFmtId="0" fontId="3" fillId="35" borderId="1" xfId="0" applyNumberFormat="1" applyFont="1" applyFill="1" applyBorder="1" applyAlignment="1" applyProtection="1">
      <alignment horizontal="left"/>
    </xf>
    <xf numFmtId="175" fontId="3" fillId="35" borderId="1" xfId="0" applyNumberFormat="1" applyFont="1" applyFill="1" applyBorder="1" applyAlignment="1" applyProtection="1">
      <alignment horizontal="right"/>
    </xf>
    <xf numFmtId="0" fontId="1" fillId="35" borderId="0" xfId="0" applyNumberFormat="1" applyFont="1" applyFill="1" applyBorder="1" applyAlignment="1" applyProtection="1"/>
    <xf numFmtId="0" fontId="5" fillId="33" borderId="1" xfId="0" applyNumberFormat="1" applyFont="1" applyFill="1" applyBorder="1" applyAlignment="1" applyProtection="1">
      <alignment horizontal="center" wrapText="1"/>
    </xf>
    <xf numFmtId="0" fontId="5" fillId="34" borderId="1" xfId="0" applyNumberFormat="1" applyFont="1" applyFill="1" applyBorder="1" applyAlignment="1" applyProtection="1">
      <alignment horizontal="center"/>
    </xf>
    <xf numFmtId="0" fontId="5" fillId="34" borderId="1" xfId="0" applyNumberFormat="1" applyFont="1" applyFill="1" applyBorder="1" applyAlignment="1" applyProtection="1">
      <alignment horizontal="center" wrapText="1"/>
    </xf>
    <xf numFmtId="0" fontId="5" fillId="33" borderId="1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161925</xdr:rowOff>
    </xdr:from>
    <xdr:to>
      <xdr:col>2</xdr:col>
      <xdr:colOff>95250</xdr:colOff>
      <xdr:row>4</xdr:row>
      <xdr:rowOff>152400</xdr:rowOff>
    </xdr:to>
    <xdr:pic>
      <xdr:nvPicPr>
        <xdr:cNvPr id="1037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" y="161925"/>
          <a:ext cx="1962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152400</xdr:rowOff>
    </xdr:from>
    <xdr:to>
      <xdr:col>6</xdr:col>
      <xdr:colOff>438150</xdr:colOff>
      <xdr:row>4</xdr:row>
      <xdr:rowOff>133350</xdr:rowOff>
    </xdr:to>
    <xdr:pic>
      <xdr:nvPicPr>
        <xdr:cNvPr id="1038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8225" y="152400"/>
          <a:ext cx="2771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3"/>
  <sheetViews>
    <sheetView tabSelected="1" workbookViewId="0">
      <selection activeCell="M16" sqref="M16"/>
    </sheetView>
  </sheetViews>
  <sheetFormatPr baseColWidth="10" defaultRowHeight="12.75"/>
  <cols>
    <col min="1" max="1" width="7.7109375" style="1" customWidth="1"/>
    <col min="2" max="2" width="28.28515625" style="1" customWidth="1"/>
    <col min="3" max="3" width="21.7109375" style="1" customWidth="1"/>
    <col min="4" max="5" width="15" style="1" customWidth="1"/>
    <col min="6" max="6" width="20" style="1" customWidth="1"/>
    <col min="7" max="7" width="11.42578125" style="1"/>
    <col min="8" max="8" width="14.28515625" style="1" customWidth="1"/>
    <col min="9" max="9" width="18.140625" style="1" customWidth="1"/>
    <col min="10" max="10" width="11.42578125" style="1"/>
    <col min="11" max="11" width="14.85546875" style="1" customWidth="1"/>
    <col min="12" max="12" width="23.140625" style="1" customWidth="1"/>
    <col min="13" max="13" width="20.42578125" style="1" customWidth="1"/>
    <col min="14" max="14" width="22.28515625" style="1" customWidth="1"/>
    <col min="15" max="15" width="18.28515625" style="1" customWidth="1"/>
    <col min="16" max="16384" width="11.42578125" style="1"/>
  </cols>
  <sheetData>
    <row r="1" spans="1:23" ht="19.5">
      <c r="D1" s="27" t="s">
        <v>79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18.75">
      <c r="D2" s="28" t="s">
        <v>80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ht="18">
      <c r="D4" s="29" t="s">
        <v>89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3" ht="15.75">
      <c r="A5" s="2"/>
    </row>
    <row r="7" spans="1:23" s="4" customFormat="1" ht="15">
      <c r="A7" s="23" t="s">
        <v>73</v>
      </c>
      <c r="B7" s="24" t="s">
        <v>6</v>
      </c>
      <c r="C7" s="24" t="s">
        <v>7</v>
      </c>
      <c r="D7" s="24" t="s">
        <v>8</v>
      </c>
      <c r="E7" s="25" t="s">
        <v>9</v>
      </c>
      <c r="F7" s="26" t="s">
        <v>74</v>
      </c>
      <c r="G7" s="23" t="s">
        <v>75</v>
      </c>
      <c r="H7" s="26" t="s">
        <v>76</v>
      </c>
      <c r="I7" s="26"/>
      <c r="J7" s="26"/>
      <c r="K7" s="26"/>
      <c r="L7" s="26"/>
      <c r="M7" s="23" t="s">
        <v>77</v>
      </c>
      <c r="N7" s="3"/>
      <c r="O7" s="3"/>
      <c r="P7" s="23" t="s">
        <v>15</v>
      </c>
    </row>
    <row r="8" spans="1:23" s="4" customFormat="1" ht="15">
      <c r="A8" s="23"/>
      <c r="B8" s="24"/>
      <c r="C8" s="24"/>
      <c r="D8" s="24"/>
      <c r="E8" s="25"/>
      <c r="F8" s="26"/>
      <c r="G8" s="23"/>
      <c r="H8" s="5" t="s">
        <v>0</v>
      </c>
      <c r="I8" s="3"/>
      <c r="J8" s="23" t="s">
        <v>78</v>
      </c>
      <c r="K8" s="5" t="s">
        <v>1</v>
      </c>
      <c r="L8" s="3"/>
      <c r="M8" s="23"/>
      <c r="N8" s="3"/>
      <c r="O8" s="3"/>
      <c r="P8" s="23"/>
    </row>
    <row r="9" spans="1:23" s="4" customFormat="1" ht="15">
      <c r="A9" s="23"/>
      <c r="B9" s="24"/>
      <c r="C9" s="24"/>
      <c r="D9" s="24"/>
      <c r="E9" s="25"/>
      <c r="F9" s="26"/>
      <c r="G9" s="23"/>
      <c r="H9" s="5" t="s">
        <v>2</v>
      </c>
      <c r="I9" s="5" t="s">
        <v>3</v>
      </c>
      <c r="J9" s="23"/>
      <c r="K9" s="5" t="s">
        <v>2</v>
      </c>
      <c r="L9" s="5" t="s">
        <v>3</v>
      </c>
      <c r="M9" s="23"/>
      <c r="N9" s="5" t="s">
        <v>4</v>
      </c>
      <c r="O9" s="5" t="s">
        <v>5</v>
      </c>
      <c r="P9" s="23"/>
    </row>
    <row r="10" spans="1:23" s="4" customFormat="1" ht="15">
      <c r="A10" s="23"/>
      <c r="B10" s="24"/>
      <c r="C10" s="24"/>
      <c r="D10" s="24"/>
      <c r="E10" s="25"/>
      <c r="F10" s="26"/>
      <c r="G10" s="23"/>
      <c r="H10" s="5" t="s">
        <v>10</v>
      </c>
      <c r="I10" s="5" t="s">
        <v>11</v>
      </c>
      <c r="J10" s="23"/>
      <c r="K10" s="5" t="s">
        <v>12</v>
      </c>
      <c r="L10" s="5" t="s">
        <v>13</v>
      </c>
      <c r="M10" s="23"/>
      <c r="N10" s="5" t="s">
        <v>3</v>
      </c>
      <c r="O10" s="5" t="s">
        <v>14</v>
      </c>
      <c r="P10" s="23"/>
    </row>
    <row r="11" spans="1:23">
      <c r="A11" s="6">
        <v>1</v>
      </c>
      <c r="B11" s="7" t="s">
        <v>16</v>
      </c>
      <c r="C11" s="7" t="s">
        <v>17</v>
      </c>
      <c r="D11" s="7" t="s">
        <v>18</v>
      </c>
      <c r="E11" s="8">
        <v>100000</v>
      </c>
      <c r="F11" s="9">
        <v>6384.09</v>
      </c>
      <c r="G11" s="10">
        <v>25</v>
      </c>
      <c r="H11" s="9">
        <v>2870</v>
      </c>
      <c r="I11" s="9">
        <v>7100</v>
      </c>
      <c r="J11" s="10">
        <v>544</v>
      </c>
      <c r="K11" s="9">
        <v>3040</v>
      </c>
      <c r="L11" s="9">
        <v>7090</v>
      </c>
      <c r="M11" s="9">
        <f>SUM(F11+G11+H11+K11)</f>
        <v>12319.09</v>
      </c>
      <c r="N11" s="9">
        <v>14702.3</v>
      </c>
      <c r="O11" s="9"/>
      <c r="P11" s="9">
        <f t="shared" ref="P11:P42" si="0">SUM(E11-M11-O11)</f>
        <v>87680.91</v>
      </c>
    </row>
    <row r="12" spans="1:23">
      <c r="A12" s="6">
        <v>2</v>
      </c>
      <c r="B12" s="7" t="s">
        <v>19</v>
      </c>
      <c r="C12" s="7" t="s">
        <v>17</v>
      </c>
      <c r="D12" s="7" t="s">
        <v>20</v>
      </c>
      <c r="E12" s="8">
        <v>51000</v>
      </c>
      <c r="F12" s="9">
        <v>1995.14</v>
      </c>
      <c r="G12" s="10">
        <v>25</v>
      </c>
      <c r="H12" s="9">
        <v>1463.7</v>
      </c>
      <c r="I12" s="9">
        <v>3621</v>
      </c>
      <c r="J12" s="10">
        <v>544</v>
      </c>
      <c r="K12" s="9">
        <v>1550.4</v>
      </c>
      <c r="L12" s="9">
        <v>3615.9</v>
      </c>
      <c r="M12" s="9">
        <f t="shared" ref="M12:M42" si="1">SUM(F12+G12+H12+K12)</f>
        <v>5034.24</v>
      </c>
      <c r="N12" s="9">
        <v>7749.2</v>
      </c>
      <c r="O12" s="10">
        <v>0</v>
      </c>
      <c r="P12" s="9">
        <f t="shared" si="0"/>
        <v>45965.760000000002</v>
      </c>
    </row>
    <row r="13" spans="1:23">
      <c r="A13" s="6">
        <v>3</v>
      </c>
      <c r="B13" s="7" t="s">
        <v>24</v>
      </c>
      <c r="C13" s="7" t="s">
        <v>22</v>
      </c>
      <c r="D13" s="7" t="s">
        <v>25</v>
      </c>
      <c r="E13" s="8">
        <v>17500</v>
      </c>
      <c r="F13" s="10">
        <v>0</v>
      </c>
      <c r="G13" s="10">
        <v>25</v>
      </c>
      <c r="H13" s="10">
        <v>502.25</v>
      </c>
      <c r="I13" s="9">
        <v>1242.5</v>
      </c>
      <c r="J13" s="10">
        <v>201.25</v>
      </c>
      <c r="K13" s="10">
        <v>532</v>
      </c>
      <c r="L13" s="9">
        <v>1240.75</v>
      </c>
      <c r="M13" s="9">
        <f t="shared" si="1"/>
        <v>1059.25</v>
      </c>
      <c r="N13" s="9">
        <v>2684.5</v>
      </c>
      <c r="O13" s="10"/>
      <c r="P13" s="9">
        <f t="shared" si="0"/>
        <v>16440.75</v>
      </c>
    </row>
    <row r="14" spans="1:23">
      <c r="A14" s="6">
        <v>4</v>
      </c>
      <c r="B14" s="7" t="s">
        <v>26</v>
      </c>
      <c r="C14" s="7" t="s">
        <v>27</v>
      </c>
      <c r="D14" s="7" t="s">
        <v>81</v>
      </c>
      <c r="E14" s="8">
        <v>17500</v>
      </c>
      <c r="F14" s="10">
        <v>0</v>
      </c>
      <c r="G14" s="10">
        <v>25</v>
      </c>
      <c r="H14" s="10">
        <v>502.25</v>
      </c>
      <c r="I14" s="9">
        <v>1242.5</v>
      </c>
      <c r="J14" s="10">
        <v>201.25</v>
      </c>
      <c r="K14" s="10">
        <v>532</v>
      </c>
      <c r="L14" s="9">
        <v>1240.75</v>
      </c>
      <c r="M14" s="9">
        <f t="shared" si="1"/>
        <v>1059.25</v>
      </c>
      <c r="N14" s="9">
        <v>2684.5</v>
      </c>
      <c r="O14" s="10">
        <v>0</v>
      </c>
      <c r="P14" s="9">
        <f t="shared" si="0"/>
        <v>16440.75</v>
      </c>
    </row>
    <row r="15" spans="1:23">
      <c r="A15" s="6">
        <v>5</v>
      </c>
      <c r="B15" s="7" t="s">
        <v>28</v>
      </c>
      <c r="C15" s="7" t="s">
        <v>27</v>
      </c>
      <c r="D15" s="7" t="s">
        <v>29</v>
      </c>
      <c r="E15" s="8">
        <v>70000</v>
      </c>
      <c r="F15" s="9">
        <v>5368.45</v>
      </c>
      <c r="G15" s="10">
        <v>25</v>
      </c>
      <c r="H15" s="9">
        <v>2009</v>
      </c>
      <c r="I15" s="9">
        <v>4970</v>
      </c>
      <c r="J15" s="10">
        <v>544</v>
      </c>
      <c r="K15" s="9">
        <v>2128</v>
      </c>
      <c r="L15" s="9">
        <v>4963</v>
      </c>
      <c r="M15" s="9">
        <f t="shared" si="1"/>
        <v>9530.4500000000007</v>
      </c>
      <c r="N15" s="9">
        <v>10445.299999999999</v>
      </c>
      <c r="O15" s="10">
        <v>0</v>
      </c>
      <c r="P15" s="9">
        <f t="shared" si="0"/>
        <v>60469.55</v>
      </c>
    </row>
    <row r="16" spans="1:23">
      <c r="A16" s="6">
        <v>6</v>
      </c>
      <c r="B16" s="7" t="s">
        <v>30</v>
      </c>
      <c r="C16" s="7" t="s">
        <v>27</v>
      </c>
      <c r="D16" s="7" t="s">
        <v>23</v>
      </c>
      <c r="E16" s="8">
        <v>15500</v>
      </c>
      <c r="F16" s="10">
        <v>0</v>
      </c>
      <c r="G16" s="10">
        <v>25</v>
      </c>
      <c r="H16" s="10">
        <v>444.85</v>
      </c>
      <c r="I16" s="9">
        <v>1100.5</v>
      </c>
      <c r="J16" s="10">
        <v>178.25</v>
      </c>
      <c r="K16" s="10">
        <v>471.2</v>
      </c>
      <c r="L16" s="9">
        <v>1098.95</v>
      </c>
      <c r="M16" s="9">
        <f t="shared" si="1"/>
        <v>941.05</v>
      </c>
      <c r="N16" s="9">
        <v>2377.6999999999998</v>
      </c>
      <c r="O16" s="10">
        <v>0</v>
      </c>
      <c r="P16" s="9">
        <f t="shared" si="0"/>
        <v>14558.95</v>
      </c>
    </row>
    <row r="17" spans="1:16" s="22" customFormat="1">
      <c r="A17" s="6">
        <v>7</v>
      </c>
      <c r="B17" s="20" t="s">
        <v>31</v>
      </c>
      <c r="C17" s="20" t="s">
        <v>32</v>
      </c>
      <c r="D17" s="20" t="s">
        <v>33</v>
      </c>
      <c r="E17" s="21">
        <v>45000</v>
      </c>
      <c r="F17" s="9">
        <v>1148.33</v>
      </c>
      <c r="G17" s="10">
        <v>25</v>
      </c>
      <c r="H17" s="9">
        <v>1291.5</v>
      </c>
      <c r="I17" s="9">
        <v>3195</v>
      </c>
      <c r="J17" s="10">
        <v>517.5</v>
      </c>
      <c r="K17" s="9">
        <v>1368</v>
      </c>
      <c r="L17" s="9">
        <v>3190.5</v>
      </c>
      <c r="M17" s="9">
        <f t="shared" si="1"/>
        <v>3832.83</v>
      </c>
      <c r="N17" s="9">
        <v>6897.8</v>
      </c>
      <c r="O17" s="10">
        <v>0</v>
      </c>
      <c r="P17" s="9">
        <f t="shared" si="0"/>
        <v>41167.17</v>
      </c>
    </row>
    <row r="18" spans="1:16" s="22" customFormat="1">
      <c r="A18" s="6">
        <v>8</v>
      </c>
      <c r="B18" s="20" t="s">
        <v>34</v>
      </c>
      <c r="C18" s="20" t="s">
        <v>32</v>
      </c>
      <c r="D18" s="20" t="s">
        <v>82</v>
      </c>
      <c r="E18" s="21">
        <v>30000</v>
      </c>
      <c r="F18" s="10">
        <v>0</v>
      </c>
      <c r="G18" s="10">
        <v>25</v>
      </c>
      <c r="H18" s="10">
        <v>861</v>
      </c>
      <c r="I18" s="9">
        <v>2130</v>
      </c>
      <c r="J18" s="10">
        <v>345</v>
      </c>
      <c r="K18" s="10">
        <v>912</v>
      </c>
      <c r="L18" s="9">
        <v>2127</v>
      </c>
      <c r="M18" s="9">
        <f t="shared" si="1"/>
        <v>1798</v>
      </c>
      <c r="N18" s="9">
        <v>4602</v>
      </c>
      <c r="O18" s="10">
        <v>0</v>
      </c>
      <c r="P18" s="9">
        <f t="shared" si="0"/>
        <v>28202</v>
      </c>
    </row>
    <row r="19" spans="1:16" s="22" customFormat="1">
      <c r="A19" s="6">
        <v>9</v>
      </c>
      <c r="B19" s="20" t="s">
        <v>35</v>
      </c>
      <c r="C19" s="20" t="s">
        <v>32</v>
      </c>
      <c r="D19" s="20" t="s">
        <v>36</v>
      </c>
      <c r="E19" s="21">
        <v>90000</v>
      </c>
      <c r="F19" s="9">
        <v>9753.19</v>
      </c>
      <c r="G19" s="10">
        <v>25</v>
      </c>
      <c r="H19" s="9">
        <v>2583</v>
      </c>
      <c r="I19" s="9">
        <v>6390</v>
      </c>
      <c r="J19" s="10">
        <v>544</v>
      </c>
      <c r="K19" s="9">
        <v>2736</v>
      </c>
      <c r="L19" s="9">
        <v>6381</v>
      </c>
      <c r="M19" s="9">
        <f t="shared" si="1"/>
        <v>15097.19</v>
      </c>
      <c r="N19" s="9">
        <v>13283.3</v>
      </c>
      <c r="O19" s="10">
        <v>0</v>
      </c>
      <c r="P19" s="9">
        <f t="shared" si="0"/>
        <v>74902.81</v>
      </c>
    </row>
    <row r="20" spans="1:16" s="22" customFormat="1">
      <c r="A20" s="6">
        <v>10</v>
      </c>
      <c r="B20" s="20" t="s">
        <v>37</v>
      </c>
      <c r="C20" s="20" t="s">
        <v>32</v>
      </c>
      <c r="D20" s="20" t="s">
        <v>29</v>
      </c>
      <c r="E20" s="21">
        <v>70000</v>
      </c>
      <c r="F20" s="9">
        <v>5368.45</v>
      </c>
      <c r="G20" s="10">
        <v>25</v>
      </c>
      <c r="H20" s="9">
        <v>2009</v>
      </c>
      <c r="I20" s="9">
        <v>4970</v>
      </c>
      <c r="J20" s="10">
        <v>544</v>
      </c>
      <c r="K20" s="9">
        <v>2128</v>
      </c>
      <c r="L20" s="9">
        <v>4963</v>
      </c>
      <c r="M20" s="9">
        <f t="shared" si="1"/>
        <v>9530.4500000000007</v>
      </c>
      <c r="N20" s="9">
        <v>10445.299999999999</v>
      </c>
      <c r="O20" s="10">
        <v>0</v>
      </c>
      <c r="P20" s="9">
        <f t="shared" si="0"/>
        <v>60469.55</v>
      </c>
    </row>
    <row r="21" spans="1:16" s="22" customFormat="1">
      <c r="A21" s="6">
        <v>11</v>
      </c>
      <c r="B21" s="20" t="s">
        <v>38</v>
      </c>
      <c r="C21" s="20" t="s">
        <v>32</v>
      </c>
      <c r="D21" s="20" t="s">
        <v>39</v>
      </c>
      <c r="E21" s="21">
        <v>50000</v>
      </c>
      <c r="F21" s="9">
        <v>1854</v>
      </c>
      <c r="G21" s="10">
        <v>25</v>
      </c>
      <c r="H21" s="9">
        <v>1435</v>
      </c>
      <c r="I21" s="9">
        <v>3550</v>
      </c>
      <c r="J21" s="10">
        <v>544</v>
      </c>
      <c r="K21" s="9">
        <v>1520</v>
      </c>
      <c r="L21" s="9">
        <v>3545</v>
      </c>
      <c r="M21" s="9">
        <f t="shared" si="1"/>
        <v>4834</v>
      </c>
      <c r="N21" s="9">
        <v>7607.3</v>
      </c>
      <c r="O21" s="10"/>
      <c r="P21" s="9">
        <f t="shared" si="0"/>
        <v>45166</v>
      </c>
    </row>
    <row r="22" spans="1:16" s="22" customFormat="1">
      <c r="A22" s="6">
        <v>12</v>
      </c>
      <c r="B22" s="20" t="s">
        <v>40</v>
      </c>
      <c r="C22" s="20" t="s">
        <v>32</v>
      </c>
      <c r="D22" s="20" t="s">
        <v>41</v>
      </c>
      <c r="E22" s="21">
        <v>19500</v>
      </c>
      <c r="F22" s="10">
        <v>0</v>
      </c>
      <c r="G22" s="10">
        <v>25</v>
      </c>
      <c r="H22" s="10">
        <v>559.65</v>
      </c>
      <c r="I22" s="9">
        <v>1384.5</v>
      </c>
      <c r="J22" s="10">
        <v>224.25</v>
      </c>
      <c r="K22" s="10">
        <v>592.79999999999995</v>
      </c>
      <c r="L22" s="9">
        <v>1382.55</v>
      </c>
      <c r="M22" s="9">
        <f t="shared" si="1"/>
        <v>1177.4499999999998</v>
      </c>
      <c r="N22" s="9">
        <v>2991.3</v>
      </c>
      <c r="O22" s="10">
        <v>0</v>
      </c>
      <c r="P22" s="9">
        <f t="shared" si="0"/>
        <v>18322.55</v>
      </c>
    </row>
    <row r="23" spans="1:16" s="22" customFormat="1">
      <c r="A23" s="6">
        <v>13</v>
      </c>
      <c r="B23" s="20" t="s">
        <v>42</v>
      </c>
      <c r="C23" s="20" t="s">
        <v>32</v>
      </c>
      <c r="D23" s="20" t="s">
        <v>43</v>
      </c>
      <c r="E23" s="21">
        <v>25000</v>
      </c>
      <c r="F23" s="10">
        <v>0</v>
      </c>
      <c r="G23" s="10">
        <v>25</v>
      </c>
      <c r="H23" s="10">
        <v>717.5</v>
      </c>
      <c r="I23" s="9">
        <v>1775</v>
      </c>
      <c r="J23" s="10">
        <v>287.5</v>
      </c>
      <c r="K23" s="10">
        <v>760</v>
      </c>
      <c r="L23" s="9">
        <v>1772.5</v>
      </c>
      <c r="M23" s="9">
        <f t="shared" si="1"/>
        <v>1502.5</v>
      </c>
      <c r="N23" s="9">
        <v>3835</v>
      </c>
      <c r="O23" s="10">
        <v>0</v>
      </c>
      <c r="P23" s="9">
        <f t="shared" si="0"/>
        <v>23497.5</v>
      </c>
    </row>
    <row r="24" spans="1:16" s="22" customFormat="1">
      <c r="A24" s="6">
        <v>14</v>
      </c>
      <c r="B24" s="20" t="s">
        <v>44</v>
      </c>
      <c r="C24" s="20" t="s">
        <v>45</v>
      </c>
      <c r="D24" s="20" t="s">
        <v>41</v>
      </c>
      <c r="E24" s="21">
        <v>17500</v>
      </c>
      <c r="F24" s="10">
        <v>0</v>
      </c>
      <c r="G24" s="10">
        <v>25</v>
      </c>
      <c r="H24" s="10">
        <v>502.25</v>
      </c>
      <c r="I24" s="9">
        <v>1242.5</v>
      </c>
      <c r="J24" s="10">
        <v>201.25</v>
      </c>
      <c r="K24" s="10">
        <v>532</v>
      </c>
      <c r="L24" s="9">
        <v>1240.75</v>
      </c>
      <c r="M24" s="9">
        <f t="shared" si="1"/>
        <v>1059.25</v>
      </c>
      <c r="N24" s="9">
        <v>2684.5</v>
      </c>
      <c r="O24" s="10">
        <v>0</v>
      </c>
      <c r="P24" s="9">
        <f t="shared" si="0"/>
        <v>16440.75</v>
      </c>
    </row>
    <row r="25" spans="1:16" s="22" customFormat="1">
      <c r="A25" s="6">
        <v>15</v>
      </c>
      <c r="B25" s="20" t="s">
        <v>46</v>
      </c>
      <c r="C25" s="20" t="s">
        <v>47</v>
      </c>
      <c r="D25" s="20" t="s">
        <v>48</v>
      </c>
      <c r="E25" s="21">
        <v>50000</v>
      </c>
      <c r="F25" s="9">
        <v>1854</v>
      </c>
      <c r="G25" s="10">
        <v>25</v>
      </c>
      <c r="H25" s="9">
        <v>1435</v>
      </c>
      <c r="I25" s="9">
        <v>3550</v>
      </c>
      <c r="J25" s="10">
        <v>544</v>
      </c>
      <c r="K25" s="9">
        <v>1520</v>
      </c>
      <c r="L25" s="9">
        <v>3545</v>
      </c>
      <c r="M25" s="9">
        <f t="shared" si="1"/>
        <v>4834</v>
      </c>
      <c r="N25" s="9">
        <v>7607.3</v>
      </c>
      <c r="O25" s="9">
        <v>2250</v>
      </c>
      <c r="P25" s="9">
        <f t="shared" si="0"/>
        <v>42916</v>
      </c>
    </row>
    <row r="26" spans="1:16" s="22" customFormat="1">
      <c r="A26" s="6">
        <v>16</v>
      </c>
      <c r="B26" s="20" t="s">
        <v>50</v>
      </c>
      <c r="C26" s="20" t="s">
        <v>49</v>
      </c>
      <c r="D26" s="20" t="s">
        <v>83</v>
      </c>
      <c r="E26" s="21">
        <v>15500</v>
      </c>
      <c r="F26" s="10">
        <v>0</v>
      </c>
      <c r="G26" s="10">
        <v>25</v>
      </c>
      <c r="H26" s="10">
        <v>444.85</v>
      </c>
      <c r="I26" s="9">
        <v>1100.5</v>
      </c>
      <c r="J26" s="10">
        <v>178.25</v>
      </c>
      <c r="K26" s="10">
        <v>471.2</v>
      </c>
      <c r="L26" s="9">
        <v>1098.95</v>
      </c>
      <c r="M26" s="9">
        <f t="shared" si="1"/>
        <v>941.05</v>
      </c>
      <c r="N26" s="9">
        <v>2377.6999999999998</v>
      </c>
      <c r="O26" s="10">
        <v>0</v>
      </c>
      <c r="P26" s="9">
        <f t="shared" si="0"/>
        <v>14558.95</v>
      </c>
    </row>
    <row r="27" spans="1:16" s="22" customFormat="1">
      <c r="A27" s="6">
        <v>17</v>
      </c>
      <c r="B27" s="20" t="s">
        <v>51</v>
      </c>
      <c r="C27" s="20" t="s">
        <v>49</v>
      </c>
      <c r="D27" s="20" t="s">
        <v>83</v>
      </c>
      <c r="E27" s="21">
        <v>15500</v>
      </c>
      <c r="F27" s="10">
        <v>0</v>
      </c>
      <c r="G27" s="10">
        <v>25</v>
      </c>
      <c r="H27" s="10">
        <v>444.85</v>
      </c>
      <c r="I27" s="9">
        <v>1100.5</v>
      </c>
      <c r="J27" s="10">
        <v>178.25</v>
      </c>
      <c r="K27" s="10">
        <v>471.2</v>
      </c>
      <c r="L27" s="9">
        <v>1098.95</v>
      </c>
      <c r="M27" s="9">
        <f t="shared" si="1"/>
        <v>941.05</v>
      </c>
      <c r="N27" s="9">
        <v>2377.6999999999998</v>
      </c>
      <c r="O27" s="10">
        <v>0</v>
      </c>
      <c r="P27" s="9">
        <f t="shared" si="0"/>
        <v>14558.95</v>
      </c>
    </row>
    <row r="28" spans="1:16" s="22" customFormat="1">
      <c r="A28" s="6">
        <v>18</v>
      </c>
      <c r="B28" s="20" t="s">
        <v>52</v>
      </c>
      <c r="C28" s="20" t="s">
        <v>49</v>
      </c>
      <c r="D28" s="20" t="s">
        <v>83</v>
      </c>
      <c r="E28" s="21">
        <v>15500</v>
      </c>
      <c r="F28" s="10">
        <v>0</v>
      </c>
      <c r="G28" s="10">
        <v>25</v>
      </c>
      <c r="H28" s="10">
        <v>444.85</v>
      </c>
      <c r="I28" s="9">
        <v>1100.5</v>
      </c>
      <c r="J28" s="10">
        <v>178.25</v>
      </c>
      <c r="K28" s="10">
        <v>471.2</v>
      </c>
      <c r="L28" s="9">
        <v>1098.95</v>
      </c>
      <c r="M28" s="9">
        <f t="shared" si="1"/>
        <v>941.05</v>
      </c>
      <c r="N28" s="9">
        <v>2377.6999999999998</v>
      </c>
      <c r="O28" s="10">
        <v>0</v>
      </c>
      <c r="P28" s="9">
        <f t="shared" si="0"/>
        <v>14558.95</v>
      </c>
    </row>
    <row r="29" spans="1:16" s="22" customFormat="1">
      <c r="A29" s="6">
        <v>19</v>
      </c>
      <c r="B29" s="16" t="s">
        <v>88</v>
      </c>
      <c r="C29" s="16" t="s">
        <v>49</v>
      </c>
      <c r="D29" s="16" t="s">
        <v>23</v>
      </c>
      <c r="E29" s="17">
        <v>15000</v>
      </c>
      <c r="F29" s="18">
        <v>0</v>
      </c>
      <c r="G29" s="18">
        <v>25</v>
      </c>
      <c r="H29" s="18">
        <v>430.5</v>
      </c>
      <c r="I29" s="19">
        <v>1065</v>
      </c>
      <c r="J29" s="18">
        <v>172.5</v>
      </c>
      <c r="K29" s="18">
        <v>456</v>
      </c>
      <c r="L29" s="19">
        <v>1063.5</v>
      </c>
      <c r="M29" s="9">
        <f t="shared" si="1"/>
        <v>911.5</v>
      </c>
      <c r="N29" s="19">
        <v>2301</v>
      </c>
      <c r="O29" s="18"/>
      <c r="P29" s="9">
        <f t="shared" si="0"/>
        <v>14088.5</v>
      </c>
    </row>
    <row r="30" spans="1:16" s="22" customFormat="1">
      <c r="A30" s="6">
        <v>20</v>
      </c>
      <c r="B30" s="20" t="s">
        <v>53</v>
      </c>
      <c r="C30" s="20" t="s">
        <v>54</v>
      </c>
      <c r="D30" s="20" t="s">
        <v>55</v>
      </c>
      <c r="E30" s="21">
        <v>15500</v>
      </c>
      <c r="F30" s="10">
        <v>0</v>
      </c>
      <c r="G30" s="10">
        <v>25</v>
      </c>
      <c r="H30" s="10">
        <v>444.85</v>
      </c>
      <c r="I30" s="9">
        <v>1100.5</v>
      </c>
      <c r="J30" s="10">
        <v>178.25</v>
      </c>
      <c r="K30" s="10">
        <v>471.2</v>
      </c>
      <c r="L30" s="9">
        <v>1098.95</v>
      </c>
      <c r="M30" s="9">
        <f t="shared" si="1"/>
        <v>941.05</v>
      </c>
      <c r="N30" s="9">
        <v>2377.6999999999998</v>
      </c>
      <c r="O30" s="10">
        <v>500</v>
      </c>
      <c r="P30" s="9">
        <f t="shared" si="0"/>
        <v>14058.95</v>
      </c>
    </row>
    <row r="31" spans="1:16" s="22" customFormat="1">
      <c r="A31" s="6">
        <v>21</v>
      </c>
      <c r="B31" s="20" t="s">
        <v>56</v>
      </c>
      <c r="C31" s="20" t="s">
        <v>57</v>
      </c>
      <c r="D31" s="20" t="s">
        <v>58</v>
      </c>
      <c r="E31" s="21">
        <v>19500</v>
      </c>
      <c r="F31" s="10">
        <v>0</v>
      </c>
      <c r="G31" s="10">
        <v>25</v>
      </c>
      <c r="H31" s="10">
        <v>559.65</v>
      </c>
      <c r="I31" s="9">
        <v>1384.5</v>
      </c>
      <c r="J31" s="10">
        <v>224.25</v>
      </c>
      <c r="K31" s="10">
        <v>592.79999999999995</v>
      </c>
      <c r="L31" s="9">
        <v>1382.5</v>
      </c>
      <c r="M31" s="9">
        <f t="shared" si="1"/>
        <v>1177.4499999999998</v>
      </c>
      <c r="N31" s="9">
        <v>2301</v>
      </c>
      <c r="O31" s="9">
        <v>4442.6000000000004</v>
      </c>
      <c r="P31" s="9">
        <f t="shared" si="0"/>
        <v>13879.949999999999</v>
      </c>
    </row>
    <row r="32" spans="1:16" s="22" customFormat="1">
      <c r="A32" s="6">
        <v>22</v>
      </c>
      <c r="B32" s="20" t="s">
        <v>59</v>
      </c>
      <c r="C32" s="20" t="s">
        <v>57</v>
      </c>
      <c r="D32" s="20" t="s">
        <v>29</v>
      </c>
      <c r="E32" s="21">
        <v>70000</v>
      </c>
      <c r="F32" s="9">
        <v>462.13</v>
      </c>
      <c r="G32" s="10">
        <v>25</v>
      </c>
      <c r="H32" s="9">
        <v>2009</v>
      </c>
      <c r="I32" s="9">
        <v>4970</v>
      </c>
      <c r="J32" s="10">
        <v>544</v>
      </c>
      <c r="K32" s="9">
        <v>2128</v>
      </c>
      <c r="L32" s="9">
        <v>4963</v>
      </c>
      <c r="M32" s="9">
        <f t="shared" si="1"/>
        <v>4624.13</v>
      </c>
      <c r="N32" s="9">
        <v>10445.299999999999</v>
      </c>
      <c r="O32" s="9"/>
      <c r="P32" s="9">
        <f t="shared" si="0"/>
        <v>65375.87</v>
      </c>
    </row>
    <row r="33" spans="1:16" s="22" customFormat="1">
      <c r="A33" s="6">
        <v>23</v>
      </c>
      <c r="B33" s="20" t="s">
        <v>60</v>
      </c>
      <c r="C33" s="20" t="s">
        <v>61</v>
      </c>
      <c r="D33" s="20" t="s">
        <v>48</v>
      </c>
      <c r="E33" s="21">
        <v>39500</v>
      </c>
      <c r="F33" s="10">
        <v>372.08</v>
      </c>
      <c r="G33" s="10">
        <v>25</v>
      </c>
      <c r="H33" s="9">
        <v>1133.6500000000001</v>
      </c>
      <c r="I33" s="9">
        <v>2804.5</v>
      </c>
      <c r="J33" s="10">
        <v>454.25</v>
      </c>
      <c r="K33" s="9">
        <v>1200.8</v>
      </c>
      <c r="L33" s="9">
        <v>2800.55</v>
      </c>
      <c r="M33" s="9">
        <f t="shared" si="1"/>
        <v>2731.5299999999997</v>
      </c>
      <c r="N33" s="9">
        <v>6059.3</v>
      </c>
      <c r="O33" s="9">
        <v>1231</v>
      </c>
      <c r="P33" s="9">
        <f t="shared" si="0"/>
        <v>35537.47</v>
      </c>
    </row>
    <row r="34" spans="1:16" s="22" customFormat="1">
      <c r="A34" s="6">
        <v>24</v>
      </c>
      <c r="B34" s="20" t="s">
        <v>62</v>
      </c>
      <c r="C34" s="20" t="s">
        <v>63</v>
      </c>
      <c r="D34" s="20" t="s">
        <v>84</v>
      </c>
      <c r="E34" s="21">
        <v>14000</v>
      </c>
      <c r="F34" s="10">
        <v>0</v>
      </c>
      <c r="G34" s="10">
        <v>25</v>
      </c>
      <c r="H34" s="10">
        <v>401.8</v>
      </c>
      <c r="I34" s="10">
        <v>994</v>
      </c>
      <c r="J34" s="10">
        <v>161</v>
      </c>
      <c r="K34" s="10">
        <v>425.6</v>
      </c>
      <c r="L34" s="10">
        <v>992.6</v>
      </c>
      <c r="M34" s="9">
        <f t="shared" si="1"/>
        <v>852.40000000000009</v>
      </c>
      <c r="N34" s="9">
        <v>2147.6</v>
      </c>
      <c r="O34" s="10">
        <v>0</v>
      </c>
      <c r="P34" s="9">
        <f t="shared" si="0"/>
        <v>13147.6</v>
      </c>
    </row>
    <row r="35" spans="1:16" s="22" customFormat="1">
      <c r="A35" s="6">
        <v>25</v>
      </c>
      <c r="B35" s="20" t="s">
        <v>64</v>
      </c>
      <c r="C35" s="20" t="s">
        <v>63</v>
      </c>
      <c r="D35" s="20" t="s">
        <v>65</v>
      </c>
      <c r="E35" s="21">
        <v>15500</v>
      </c>
      <c r="F35" s="10">
        <v>0</v>
      </c>
      <c r="G35" s="10">
        <v>25</v>
      </c>
      <c r="H35" s="10">
        <v>444.85</v>
      </c>
      <c r="I35" s="9">
        <v>1100.5</v>
      </c>
      <c r="J35" s="10">
        <v>178.25</v>
      </c>
      <c r="K35" s="10">
        <v>471.2</v>
      </c>
      <c r="L35" s="9">
        <v>1098.95</v>
      </c>
      <c r="M35" s="9">
        <f t="shared" si="1"/>
        <v>941.05</v>
      </c>
      <c r="N35" s="9">
        <v>2377.6999999999998</v>
      </c>
      <c r="O35" s="10">
        <v>0</v>
      </c>
      <c r="P35" s="9">
        <f t="shared" si="0"/>
        <v>14558.95</v>
      </c>
    </row>
    <row r="36" spans="1:16" s="22" customFormat="1">
      <c r="A36" s="6">
        <v>26</v>
      </c>
      <c r="B36" s="20" t="s">
        <v>66</v>
      </c>
      <c r="C36" s="20" t="s">
        <v>63</v>
      </c>
      <c r="D36" s="20" t="s">
        <v>41</v>
      </c>
      <c r="E36" s="21">
        <v>19500</v>
      </c>
      <c r="F36" s="10">
        <v>0</v>
      </c>
      <c r="G36" s="10">
        <v>25</v>
      </c>
      <c r="H36" s="10">
        <v>559.65</v>
      </c>
      <c r="I36" s="9">
        <v>1384.5</v>
      </c>
      <c r="J36" s="10">
        <v>224.25</v>
      </c>
      <c r="K36" s="10">
        <v>592.79999999999995</v>
      </c>
      <c r="L36" s="9">
        <v>1382.55</v>
      </c>
      <c r="M36" s="9">
        <f t="shared" si="1"/>
        <v>1177.4499999999998</v>
      </c>
      <c r="N36" s="9">
        <v>2991.3</v>
      </c>
      <c r="O36" s="10">
        <v>0</v>
      </c>
      <c r="P36" s="9">
        <f t="shared" si="0"/>
        <v>18322.55</v>
      </c>
    </row>
    <row r="37" spans="1:16" s="22" customFormat="1">
      <c r="A37" s="6">
        <v>27</v>
      </c>
      <c r="B37" s="20" t="s">
        <v>67</v>
      </c>
      <c r="C37" s="20" t="s">
        <v>63</v>
      </c>
      <c r="D37" s="20" t="s">
        <v>41</v>
      </c>
      <c r="E37" s="21">
        <v>19500</v>
      </c>
      <c r="F37" s="10">
        <v>0</v>
      </c>
      <c r="G37" s="10">
        <v>25</v>
      </c>
      <c r="H37" s="10">
        <v>559.65</v>
      </c>
      <c r="I37" s="9">
        <v>1384.5</v>
      </c>
      <c r="J37" s="10">
        <v>224.25</v>
      </c>
      <c r="K37" s="10">
        <v>592.79999999999995</v>
      </c>
      <c r="L37" s="9">
        <v>1382.55</v>
      </c>
      <c r="M37" s="9">
        <f t="shared" si="1"/>
        <v>1177.4499999999998</v>
      </c>
      <c r="N37" s="9">
        <v>2991.3</v>
      </c>
      <c r="O37" s="10">
        <v>0</v>
      </c>
      <c r="P37" s="9">
        <f t="shared" si="0"/>
        <v>18322.55</v>
      </c>
    </row>
    <row r="38" spans="1:16" s="22" customFormat="1">
      <c r="A38" s="6">
        <v>28</v>
      </c>
      <c r="B38" s="20" t="s">
        <v>68</v>
      </c>
      <c r="C38" s="20" t="s">
        <v>69</v>
      </c>
      <c r="D38" s="20" t="s">
        <v>85</v>
      </c>
      <c r="E38" s="21">
        <v>17250</v>
      </c>
      <c r="F38" s="10">
        <v>0</v>
      </c>
      <c r="G38" s="10">
        <v>25</v>
      </c>
      <c r="H38" s="10">
        <v>495.08</v>
      </c>
      <c r="I38" s="9">
        <v>1224.75</v>
      </c>
      <c r="J38" s="10">
        <v>198.38</v>
      </c>
      <c r="K38" s="10">
        <v>524.4</v>
      </c>
      <c r="L38" s="9">
        <v>1223.03</v>
      </c>
      <c r="M38" s="9">
        <f t="shared" si="1"/>
        <v>1044.48</v>
      </c>
      <c r="N38" s="9">
        <v>2646.16</v>
      </c>
      <c r="O38" s="10">
        <v>0</v>
      </c>
      <c r="P38" s="9">
        <f t="shared" si="0"/>
        <v>16205.52</v>
      </c>
    </row>
    <row r="39" spans="1:16" s="22" customFormat="1">
      <c r="A39" s="6">
        <v>29</v>
      </c>
      <c r="B39" s="20" t="s">
        <v>70</v>
      </c>
      <c r="C39" s="20" t="s">
        <v>69</v>
      </c>
      <c r="D39" s="20" t="s">
        <v>43</v>
      </c>
      <c r="E39" s="21">
        <v>46000</v>
      </c>
      <c r="F39" s="9">
        <v>1289.46</v>
      </c>
      <c r="G39" s="10">
        <v>25</v>
      </c>
      <c r="H39" s="9">
        <v>1320.2</v>
      </c>
      <c r="I39" s="9">
        <v>3266</v>
      </c>
      <c r="J39" s="10">
        <v>529</v>
      </c>
      <c r="K39" s="9">
        <v>1398.4</v>
      </c>
      <c r="L39" s="9">
        <v>3261.4</v>
      </c>
      <c r="M39" s="9">
        <f t="shared" si="1"/>
        <v>4033.06</v>
      </c>
      <c r="N39" s="9">
        <v>7039.7</v>
      </c>
      <c r="O39" s="10">
        <v>0</v>
      </c>
      <c r="P39" s="9">
        <f t="shared" si="0"/>
        <v>41966.94</v>
      </c>
    </row>
    <row r="40" spans="1:16" s="22" customFormat="1">
      <c r="A40" s="6">
        <v>30</v>
      </c>
      <c r="B40" s="20" t="s">
        <v>71</v>
      </c>
      <c r="C40" s="20" t="s">
        <v>69</v>
      </c>
      <c r="D40" s="20" t="s">
        <v>43</v>
      </c>
      <c r="E40" s="21">
        <v>15000</v>
      </c>
      <c r="F40" s="10">
        <v>0</v>
      </c>
      <c r="G40" s="10">
        <v>25</v>
      </c>
      <c r="H40" s="10">
        <v>430.5</v>
      </c>
      <c r="I40" s="9">
        <v>1065</v>
      </c>
      <c r="J40" s="10">
        <v>172.5</v>
      </c>
      <c r="K40" s="10">
        <v>456</v>
      </c>
      <c r="L40" s="9">
        <v>1063.5</v>
      </c>
      <c r="M40" s="9">
        <f t="shared" si="1"/>
        <v>911.5</v>
      </c>
      <c r="N40" s="9">
        <v>2301</v>
      </c>
      <c r="O40" s="10">
        <v>0</v>
      </c>
      <c r="P40" s="9">
        <f t="shared" si="0"/>
        <v>14088.5</v>
      </c>
    </row>
    <row r="41" spans="1:16">
      <c r="A41" s="6">
        <v>31</v>
      </c>
      <c r="B41" s="7" t="s">
        <v>72</v>
      </c>
      <c r="C41" s="7" t="s">
        <v>69</v>
      </c>
      <c r="D41" s="7" t="s">
        <v>39</v>
      </c>
      <c r="E41" s="8">
        <v>60000</v>
      </c>
      <c r="F41" s="9">
        <v>3486.65</v>
      </c>
      <c r="G41" s="10">
        <v>25</v>
      </c>
      <c r="H41" s="9">
        <v>1722</v>
      </c>
      <c r="I41" s="9">
        <v>4260</v>
      </c>
      <c r="J41" s="10">
        <v>544</v>
      </c>
      <c r="K41" s="9">
        <v>1824</v>
      </c>
      <c r="L41" s="9">
        <v>4254</v>
      </c>
      <c r="M41" s="9">
        <f t="shared" si="1"/>
        <v>7057.65</v>
      </c>
      <c r="N41" s="9">
        <v>9026.2999999999993</v>
      </c>
      <c r="O41" s="10">
        <v>0</v>
      </c>
      <c r="P41" s="9">
        <f t="shared" si="0"/>
        <v>52942.35</v>
      </c>
    </row>
    <row r="42" spans="1:16">
      <c r="A42" s="6">
        <v>32</v>
      </c>
      <c r="B42" s="16" t="s">
        <v>86</v>
      </c>
      <c r="C42" s="16" t="s">
        <v>87</v>
      </c>
      <c r="D42" s="16" t="s">
        <v>23</v>
      </c>
      <c r="E42" s="17">
        <v>17500</v>
      </c>
      <c r="F42" s="18">
        <v>0</v>
      </c>
      <c r="G42" s="18">
        <v>25</v>
      </c>
      <c r="H42" s="18">
        <v>502.25</v>
      </c>
      <c r="I42" s="19">
        <v>1242.5</v>
      </c>
      <c r="J42" s="18">
        <v>201.25</v>
      </c>
      <c r="K42" s="18">
        <v>532</v>
      </c>
      <c r="L42" s="19">
        <v>1240.75</v>
      </c>
      <c r="M42" s="9">
        <f t="shared" si="1"/>
        <v>1059.25</v>
      </c>
      <c r="N42" s="19">
        <v>2684.5</v>
      </c>
      <c r="O42" s="18">
        <v>0</v>
      </c>
      <c r="P42" s="9">
        <f t="shared" si="0"/>
        <v>16440.75</v>
      </c>
    </row>
    <row r="43" spans="1:16">
      <c r="A43" s="11"/>
      <c r="B43" s="12" t="s">
        <v>21</v>
      </c>
      <c r="C43" s="13"/>
      <c r="D43" s="13"/>
      <c r="E43" s="14">
        <f>SUM(E11:E42)</f>
        <v>1098750</v>
      </c>
      <c r="F43" s="14">
        <f t="shared" ref="F43:P43" si="2">SUM(F11:F42)</f>
        <v>39335.97</v>
      </c>
      <c r="G43" s="14">
        <f t="shared" si="2"/>
        <v>800</v>
      </c>
      <c r="H43" s="14">
        <f t="shared" si="2"/>
        <v>31534.13</v>
      </c>
      <c r="I43" s="14">
        <f t="shared" si="2"/>
        <v>78011.25</v>
      </c>
      <c r="J43" s="14">
        <f t="shared" si="2"/>
        <v>10505.13</v>
      </c>
      <c r="K43" s="14">
        <f t="shared" si="2"/>
        <v>33402</v>
      </c>
      <c r="L43" s="14">
        <f t="shared" si="2"/>
        <v>77901.329999999987</v>
      </c>
      <c r="M43" s="14">
        <f t="shared" si="2"/>
        <v>105072.09999999999</v>
      </c>
      <c r="N43" s="14">
        <f t="shared" si="2"/>
        <v>165420.26</v>
      </c>
      <c r="O43" s="14">
        <f>SUM(O11:O42)</f>
        <v>8423.6</v>
      </c>
      <c r="P43" s="14">
        <f t="shared" si="2"/>
        <v>985254.2999999997</v>
      </c>
    </row>
  </sheetData>
  <mergeCells count="14">
    <mergeCell ref="G7:G10"/>
    <mergeCell ref="H7:L7"/>
    <mergeCell ref="M7:M10"/>
    <mergeCell ref="P7:P10"/>
    <mergeCell ref="J8:J10"/>
    <mergeCell ref="D1:W1"/>
    <mergeCell ref="D2:W2"/>
    <mergeCell ref="D4:W4"/>
    <mergeCell ref="A7:A10"/>
    <mergeCell ref="B7:B10"/>
    <mergeCell ref="C7:C10"/>
    <mergeCell ref="D7:D10"/>
    <mergeCell ref="E7:E10"/>
    <mergeCell ref="F7:F10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Huáscar Frías</cp:lastModifiedBy>
  <dcterms:created xsi:type="dcterms:W3CDTF">2018-01-30T16:26:48Z</dcterms:created>
  <dcterms:modified xsi:type="dcterms:W3CDTF">2018-05-07T16:09:47Z</dcterms:modified>
</cp:coreProperties>
</file>