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DATOS\Escritorio\DIVISION PRESUPUESTO\AÑO-2023\OAI-AGN 2023\"/>
    </mc:Choice>
  </mc:AlternateContent>
  <xr:revisionPtr revIDLastSave="0" documentId="8_{739F108F-1FA7-4FA0-8BC8-E888F633021E}" xr6:coauthVersionLast="47" xr6:coauthVersionMax="47" xr10:uidLastSave="{00000000-0000-0000-0000-000000000000}"/>
  <bookViews>
    <workbookView xWindow="2355" yWindow="0" windowWidth="13005" windowHeight="15345" xr2:uid="{00000000-000D-0000-FFFF-FFFF00000000}"/>
  </bookViews>
  <sheets>
    <sheet name="Hoja1" sheetId="1" r:id="rId1"/>
    <sheet name="Hoja4" sheetId="4" r:id="rId2"/>
    <sheet name="Hoja2" sheetId="2" state="hidden" r:id="rId3"/>
    <sheet name="Hoja3" sheetId="3" state="hidden" r:id="rId4"/>
  </sheets>
  <definedNames>
    <definedName name="_xlnm.Print_Area" localSheetId="0">Hoja1!$A$1:$G$104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2" i="4" l="1"/>
  <c r="H13" i="4"/>
  <c r="H14" i="4"/>
  <c r="H10" i="4" s="1"/>
  <c r="H15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H40" i="4"/>
  <c r="H41" i="4"/>
  <c r="H42" i="4"/>
  <c r="H43" i="4"/>
  <c r="H44" i="4"/>
  <c r="H45" i="4"/>
  <c r="H46" i="4"/>
  <c r="H47" i="4"/>
  <c r="H48" i="4"/>
  <c r="H49" i="4"/>
  <c r="H50" i="4"/>
  <c r="H51" i="4"/>
  <c r="H52" i="4"/>
  <c r="H53" i="4"/>
  <c r="H54" i="4"/>
  <c r="H55" i="4"/>
  <c r="H56" i="4"/>
  <c r="H57" i="4"/>
  <c r="H58" i="4"/>
  <c r="H59" i="4"/>
  <c r="H60" i="4"/>
  <c r="H61" i="4"/>
  <c r="H62" i="4"/>
  <c r="H63" i="4"/>
  <c r="H64" i="4"/>
  <c r="H65" i="4"/>
  <c r="H66" i="4"/>
  <c r="H67" i="4"/>
  <c r="H68" i="4"/>
  <c r="H69" i="4"/>
  <c r="H70" i="4"/>
  <c r="H71" i="4"/>
  <c r="H72" i="4"/>
  <c r="H73" i="4"/>
  <c r="H74" i="4"/>
  <c r="H75" i="4"/>
  <c r="H88" i="4" s="1"/>
  <c r="I16" i="4"/>
  <c r="J16" i="4"/>
  <c r="C16" i="4"/>
  <c r="D16" i="4"/>
  <c r="E16" i="4"/>
  <c r="F16" i="4"/>
  <c r="G16" i="4"/>
  <c r="H16" i="4" s="1"/>
  <c r="G10" i="4"/>
  <c r="C10" i="4"/>
  <c r="D10" i="4"/>
  <c r="E10" i="4"/>
  <c r="F10" i="4"/>
  <c r="I10" i="4"/>
  <c r="J10" i="4"/>
  <c r="B70" i="4"/>
  <c r="B67" i="4"/>
  <c r="B62" i="4"/>
  <c r="B75" i="4" s="1"/>
  <c r="B88" i="4" s="1"/>
  <c r="B52" i="4"/>
  <c r="B44" i="4"/>
  <c r="B36" i="4"/>
  <c r="B26" i="4"/>
  <c r="B16" i="4"/>
  <c r="B10" i="4"/>
  <c r="J11" i="4" s="1"/>
  <c r="G88" i="4"/>
  <c r="I88" i="4"/>
  <c r="J88" i="4"/>
  <c r="H11" i="4"/>
  <c r="F70" i="4"/>
  <c r="E70" i="4"/>
  <c r="D70" i="4"/>
  <c r="C70" i="4"/>
  <c r="F67" i="4"/>
  <c r="E67" i="4"/>
  <c r="D67" i="4"/>
  <c r="C67" i="4"/>
  <c r="F62" i="4"/>
  <c r="F52" i="4"/>
  <c r="E52" i="4"/>
  <c r="D52" i="4"/>
  <c r="C52" i="4"/>
  <c r="F44" i="4"/>
  <c r="E44" i="4"/>
  <c r="D44" i="4"/>
  <c r="C44" i="4"/>
  <c r="F36" i="4"/>
  <c r="E36" i="4"/>
  <c r="D36" i="4"/>
  <c r="C36" i="4"/>
  <c r="F26" i="4"/>
  <c r="E26" i="4"/>
  <c r="D26" i="4"/>
  <c r="C26" i="4"/>
  <c r="G62" i="1"/>
  <c r="G52" i="1"/>
  <c r="G16" i="1"/>
  <c r="G26" i="1"/>
  <c r="G36" i="1"/>
  <c r="G44" i="1"/>
  <c r="C10" i="1"/>
  <c r="D10" i="1"/>
  <c r="E10" i="1"/>
  <c r="E75" i="1" s="1"/>
  <c r="E88" i="1" s="1"/>
  <c r="F10" i="1"/>
  <c r="G10" i="1"/>
  <c r="C16" i="1"/>
  <c r="D16" i="1"/>
  <c r="E16" i="1"/>
  <c r="F16" i="1"/>
  <c r="C26" i="1"/>
  <c r="D26" i="1"/>
  <c r="E26" i="1"/>
  <c r="F26" i="1"/>
  <c r="C36" i="1"/>
  <c r="D36" i="1"/>
  <c r="E36" i="1"/>
  <c r="F36" i="1"/>
  <c r="F75" i="1" s="1"/>
  <c r="F88" i="1" s="1"/>
  <c r="C44" i="1"/>
  <c r="D44" i="1"/>
  <c r="E44" i="1"/>
  <c r="F44" i="1"/>
  <c r="C52" i="1"/>
  <c r="D52" i="1"/>
  <c r="D75" i="1" s="1"/>
  <c r="D88" i="1" s="1"/>
  <c r="E52" i="1"/>
  <c r="F52" i="1"/>
  <c r="C67" i="1"/>
  <c r="D67" i="1"/>
  <c r="E67" i="1"/>
  <c r="F67" i="1"/>
  <c r="G67" i="1"/>
  <c r="C70" i="1"/>
  <c r="D70" i="1"/>
  <c r="E70" i="1"/>
  <c r="F70" i="1"/>
  <c r="G70" i="1"/>
  <c r="B52" i="1"/>
  <c r="B70" i="1"/>
  <c r="B67" i="1"/>
  <c r="B44" i="1"/>
  <c r="B36" i="1"/>
  <c r="B26" i="1"/>
  <c r="B16" i="1"/>
  <c r="B10" i="1"/>
  <c r="C75" i="4" l="1"/>
  <c r="C88" i="4" s="1"/>
  <c r="F75" i="4"/>
  <c r="F88" i="4" s="1"/>
  <c r="D75" i="4"/>
  <c r="D88" i="4" s="1"/>
  <c r="E75" i="4"/>
  <c r="E88" i="4" s="1"/>
  <c r="C75" i="1"/>
  <c r="C88" i="1" s="1"/>
  <c r="G75" i="1"/>
  <c r="G88" i="1" s="1"/>
  <c r="B75" i="1"/>
  <c r="B88" i="1" l="1"/>
</calcChain>
</file>

<file path=xl/sharedStrings.xml><?xml version="1.0" encoding="utf-8"?>
<sst xmlns="http://schemas.openxmlformats.org/spreadsheetml/2006/main" count="182" uniqueCount="93">
  <si>
    <t>MINISTERIO DE CULTURA</t>
  </si>
  <si>
    <t>ARCHIVO GENERAL DE LA NACIÓN</t>
  </si>
  <si>
    <t>En RD$</t>
  </si>
  <si>
    <t>Detalle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</si>
  <si>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</si>
  <si>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</si>
  <si>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</si>
  <si>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</si>
  <si>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</si>
  <si>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</si>
  <si>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</si>
  <si>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</si>
  <si>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</si>
  <si>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</si>
  <si>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</si>
  <si>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</si>
  <si>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</si>
  <si>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</si>
  <si>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</si>
  <si>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</si>
  <si>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</si>
  <si>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</si>
  <si>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</si>
  <si>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2.3.4- PRODUCTOS FARMACEUTICOS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</si>
  <si>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</si>
  <si>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</si>
  <si>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</si>
  <si>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</si>
  <si>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</si>
  <si>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</si>
  <si>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</si>
  <si>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</si>
  <si>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</si>
  <si>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</si>
  <si>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</si>
  <si>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</si>
  <si>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</si>
  <si>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</si>
  <si>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</si>
  <si>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</si>
  <si>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</si>
  <si>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</si>
  <si>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</si>
  <si>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</si>
  <si>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</si>
  <si>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</si>
  <si>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</si>
  <si>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2.6.3- EQUIPO E INSTRUMENTAL, CIENTIFICO Y DE LABORATORIO</t>
  </si>
  <si>
    <t>2.6.4 - VEHÍCULOS Y EQUIPO DE TRANSPORTE, TRACCIÓN Y ELEVACIÓN</t>
  </si>
  <si>
    <t>2.6.5 - MAQUINARIA, OTROS EQUIPOS Y HERRAMIENTAS</t>
  </si>
  <si>
    <t>2.6.6-EQUIPOS DE DEFENSA Y SEGURIDAD</t>
  </si>
  <si>
    <t>2.6.7 - ACTIVOS BIÓLOGICOS CULTIVABLES</t>
  </si>
  <si>
    <t>2.6.8- BIENES INTANGIBLES</t>
  </si>
  <si>
    <t>2.6.9-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</si>
  <si>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</si>
  <si>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</si>
  <si>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</si>
  <si>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</si>
  <si>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</si>
  <si>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</si>
  <si>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</si>
  <si>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</si>
  <si>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</si>
  <si>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</si>
  <si>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</si>
  <si>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</si>
  <si>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</si>
  <si>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</si>
  <si>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</si>
  <si>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</si>
  <si>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</si>
  <si>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</si>
  <si>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</si>
  <si>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</si>
  <si>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</si>
  <si>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</si>
  <si>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</si>
  <si>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</si>
  <si>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Presupuesto Aprobado</t>
  </si>
  <si>
    <t>2.3.3 - PAPEL, CARTÓN E IMPRESOS</t>
  </si>
  <si>
    <t>2.3.5 - CUERO, CAUCHO Y PLÁSTICO</t>
  </si>
  <si>
    <t xml:space="preserve">Presupuesto de Gastos y Aplicaciones Financieras </t>
  </si>
  <si>
    <t xml:space="preserve">Definición de conceptos: </t>
  </si>
  <si>
    <r>
      <t>1.</t>
    </r>
    <r>
      <rPr>
        <b/>
        <sz val="11"/>
        <color theme="1"/>
        <rFont val="Calibri"/>
        <family val="2"/>
        <scheme val="minor"/>
      </rPr>
      <t xml:space="preserve"> Presupuesto Aprobado: </t>
    </r>
    <r>
      <rPr>
        <sz val="11"/>
        <color theme="1"/>
        <rFont val="Calibri"/>
        <family val="2"/>
        <scheme val="minor"/>
      </rPr>
      <t>Se refiere al presupuesto aprobado en la Ley de Presupuesto General del Estado</t>
    </r>
  </si>
  <si>
    <r>
      <t xml:space="preserve">2. </t>
    </r>
    <r>
      <rPr>
        <b/>
        <sz val="11"/>
        <color theme="1"/>
        <rFont val="Calibri"/>
        <family val="2"/>
        <scheme val="minor"/>
      </rPr>
      <t>Presupuesto Modificado:</t>
    </r>
    <r>
      <rPr>
        <sz val="11"/>
        <color theme="1"/>
        <rFont val="Calibri"/>
        <family val="2"/>
        <scheme val="minor"/>
      </rPr>
      <t xml:space="preserve"> Se refiere al presupuesto aprobado en caso de que el Congreso Nacional apruebe un presupuesto complementario. </t>
    </r>
  </si>
  <si>
    <r>
      <t>3.</t>
    </r>
    <r>
      <rPr>
        <b/>
        <sz val="11"/>
        <color theme="1"/>
        <rFont val="Calibri"/>
        <family val="2"/>
        <scheme val="minor"/>
      </rPr>
      <t xml:space="preserve"> Total Devengado:</t>
    </r>
    <r>
      <rPr>
        <sz val="11"/>
        <color theme="1"/>
        <rFont val="Calibri"/>
        <family val="2"/>
        <scheme val="minor"/>
      </rPr>
      <t xml:space="preserve"> Son los recursos financieros que surge con la obligación de pago por la recepcion de conformidad de obras, bienes y servicios  oportunamente contratados o, en los casos de gastos sin contraprestación, por haberse cumplido los requisitos administrativos dispuestos por el reglamento de la presente ley.</t>
    </r>
  </si>
  <si>
    <t>2.2.9- OTRAS CONTRATACIONES DE SERVICIOS</t>
  </si>
  <si>
    <t>AÑO 2023</t>
  </si>
  <si>
    <t>Presupuesto Modificado</t>
  </si>
  <si>
    <t>Consumo Preventivo</t>
  </si>
  <si>
    <t>Disponibilidad PREVENTIVO</t>
  </si>
  <si>
    <t>Consumo Compromiso</t>
  </si>
  <si>
    <t>Disponibilidad Compromiso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</si>
</sst>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#,##0.00;\-#,##0.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10"/>
      <color rgb="FF000000"/>
      <name val="Times New Roman"/>
      <family val="1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theme="4" tint="0.79998168889431442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1">
    <xf numFmtId="0" fontId="0" fillId="0" borderId="0" xfId="0"/>
    <xf numFmtId="0" fontId="3" fillId="0" borderId="0" xfId="0" applyFont="1" applyAlignment="1">
      <alignment vertical="center" wrapText="1"/>
    </xf>
    <xf numFmtId="0" fontId="0" fillId="0" borderId="0" xfId="0" applyAlignment="1">
      <alignment horizontal="left"/>
    </xf>
    <xf numFmtId="0" fontId="4" fillId="2" borderId="0" xfId="0" applyFont="1" applyFill="1" applyAlignment="1">
      <alignment vertical="center" wrapText="1"/>
    </xf>
    <xf numFmtId="0" fontId="4" fillId="2" borderId="0" xfId="0" applyFont="1" applyFill="1" applyAlignment="1">
      <alignment horizontal="center" vertical="center" wrapText="1"/>
    </xf>
    <xf numFmtId="43" fontId="0" fillId="0" borderId="0" xfId="0" applyNumberFormat="1"/>
    <xf numFmtId="0" fontId="2" fillId="0" borderId="1" xfId="0" applyFont="1" applyBorder="1" applyAlignment="1">
      <alignment horizontal="left" vertical="center" wrapText="1"/>
    </xf>
    <xf numFmtId="43" fontId="2" fillId="0" borderId="1" xfId="1" applyFont="1" applyBorder="1" applyAlignment="1">
      <alignment horizontal="left" vertical="center" wrapText="1"/>
    </xf>
    <xf numFmtId="43" fontId="0" fillId="0" borderId="0" xfId="1" applyFont="1"/>
    <xf numFmtId="0" fontId="2" fillId="0" borderId="0" xfId="0" applyFont="1" applyAlignment="1">
      <alignment horizontal="left" vertical="center" wrapText="1"/>
    </xf>
    <xf numFmtId="9" fontId="0" fillId="0" borderId="0" xfId="2" applyFont="1"/>
    <xf numFmtId="0" fontId="5" fillId="0" borderId="0" xfId="0" applyFont="1" applyAlignment="1">
      <alignment horizontal="left" vertical="center" wrapText="1" indent="2"/>
    </xf>
    <xf numFmtId="0" fontId="6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0" fontId="2" fillId="3" borderId="2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center" readingOrder="2"/>
    </xf>
    <xf numFmtId="0" fontId="8" fillId="0" borderId="0" xfId="0" applyFont="1" applyAlignment="1">
      <alignment horizontal="center" readingOrder="2"/>
    </xf>
    <xf numFmtId="0" fontId="9" fillId="0" borderId="0" xfId="0" applyFont="1" applyAlignment="1">
      <alignment horizontal="center" readingOrder="2"/>
    </xf>
    <xf numFmtId="43" fontId="2" fillId="0" borderId="0" xfId="1" applyFont="1" applyAlignment="1">
      <alignment horizontal="right" vertical="center" wrapText="1"/>
    </xf>
    <xf numFmtId="1" fontId="6" fillId="0" borderId="0" xfId="0" applyNumberFormat="1" applyFont="1" applyAlignment="1">
      <alignment horizontal="right" vertical="center" wrapText="1"/>
    </xf>
    <xf numFmtId="43" fontId="2" fillId="0" borderId="1" xfId="0" applyNumberFormat="1" applyFont="1" applyBorder="1" applyAlignment="1">
      <alignment horizontal="left" vertical="center" wrapText="1"/>
    </xf>
    <xf numFmtId="0" fontId="10" fillId="0" borderId="0" xfId="0" applyFont="1"/>
    <xf numFmtId="0" fontId="4" fillId="2" borderId="0" xfId="0" applyFont="1" applyFill="1" applyAlignment="1">
      <alignment horizontal="right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Alignment="1">
      <alignment vertical="top" wrapText="1"/>
    </xf>
    <xf numFmtId="0" fontId="3" fillId="0" borderId="0" xfId="0" applyFont="1" applyAlignment="1">
      <alignment horizontal="right" vertical="center" wrapText="1"/>
    </xf>
    <xf numFmtId="0" fontId="0" fillId="0" borderId="0" xfId="0" applyAlignment="1">
      <alignment horizontal="right"/>
    </xf>
    <xf numFmtId="0" fontId="2" fillId="0" borderId="1" xfId="0" applyFont="1" applyBorder="1" applyAlignment="1">
      <alignment horizontal="right" vertical="center" wrapText="1"/>
    </xf>
    <xf numFmtId="43" fontId="2" fillId="0" borderId="0" xfId="0" applyNumberFormat="1" applyFont="1" applyAlignment="1">
      <alignment horizontal="right" vertical="center" wrapText="1"/>
    </xf>
    <xf numFmtId="43" fontId="0" fillId="0" borderId="0" xfId="1" applyFont="1" applyAlignment="1">
      <alignment horizontal="right" vertical="center" wrapText="1"/>
    </xf>
    <xf numFmtId="165" fontId="0" fillId="0" borderId="0" xfId="0" applyNumberFormat="1" applyAlignment="1">
      <alignment horizontal="right"/>
    </xf>
    <xf numFmtId="1" fontId="0" fillId="0" borderId="0" xfId="1" applyNumberFormat="1" applyFont="1" applyAlignment="1">
      <alignment horizontal="right" vertical="center" wrapText="1"/>
    </xf>
    <xf numFmtId="1" fontId="2" fillId="0" borderId="0" xfId="1" applyNumberFormat="1" applyFont="1" applyAlignment="1">
      <alignment horizontal="right" vertical="center" wrapText="1"/>
    </xf>
    <xf numFmtId="0" fontId="0" fillId="0" borderId="0" xfId="0" applyAlignment="1">
      <alignment horizontal="right" vertical="center" wrapText="1" indent="2"/>
    </xf>
    <xf numFmtId="43" fontId="2" fillId="3" borderId="2" xfId="0" applyNumberFormat="1" applyFont="1" applyFill="1" applyBorder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1" fontId="2" fillId="0" borderId="0" xfId="1" applyNumberFormat="1" applyFont="1" applyAlignment="1">
      <alignment horizontal="right" vertical="center"/>
    </xf>
    <xf numFmtId="0" fontId="2" fillId="0" borderId="0" xfId="0" applyFont="1" applyAlignment="1">
      <alignment horizontal="right" vertical="center" wrapText="1"/>
    </xf>
    <xf numFmtId="164" fontId="2" fillId="3" borderId="2" xfId="0" applyNumberFormat="1" applyFont="1" applyFill="1" applyBorder="1" applyAlignment="1">
      <alignment horizontal="right" vertical="center" wrapText="1"/>
    </xf>
    <xf numFmtId="43" fontId="2" fillId="2" borderId="0" xfId="1" applyFont="1" applyFill="1" applyBorder="1" applyAlignment="1">
      <alignment horizontal="right" vertical="center" wrapText="1"/>
    </xf>
    <xf numFmtId="0" fontId="4" fillId="4" borderId="0" xfId="0" applyFont="1" applyFill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44823</xdr:colOff>
      <xdr:row>0</xdr:row>
      <xdr:rowOff>43144</xdr:rowOff>
    </xdr:from>
    <xdr:to>
      <xdr:col>6</xdr:col>
      <xdr:colOff>830722</xdr:colOff>
      <xdr:row>4</xdr:row>
      <xdr:rowOff>33617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86617" y="43144"/>
          <a:ext cx="1772017" cy="8085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0</xdr:row>
      <xdr:rowOff>0</xdr:rowOff>
    </xdr:from>
    <xdr:to>
      <xdr:col>0</xdr:col>
      <xdr:colOff>1680882</xdr:colOff>
      <xdr:row>4</xdr:row>
      <xdr:rowOff>11206</xdr:rowOff>
    </xdr:to>
    <xdr:pic>
      <xdr:nvPicPr>
        <xdr:cNvPr id="6" name="5 Imagen" descr="Resultado de imagen para ministerio de cultura rd log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100" y="0"/>
          <a:ext cx="1642782" cy="8292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156883</xdr:colOff>
      <xdr:row>93</xdr:row>
      <xdr:rowOff>179294</xdr:rowOff>
    </xdr:from>
    <xdr:to>
      <xdr:col>6</xdr:col>
      <xdr:colOff>145677</xdr:colOff>
      <xdr:row>102</xdr:row>
      <xdr:rowOff>156883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D730976-5B61-600E-2FEE-C6752768548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7713" t="34575" r="24221" b="30250"/>
        <a:stretch/>
      </xdr:blipFill>
      <xdr:spPr bwMode="auto">
        <a:xfrm>
          <a:off x="156883" y="16876059"/>
          <a:ext cx="5916706" cy="1725706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44823</xdr:colOff>
      <xdr:row>0</xdr:row>
      <xdr:rowOff>43144</xdr:rowOff>
    </xdr:from>
    <xdr:to>
      <xdr:col>6</xdr:col>
      <xdr:colOff>830722</xdr:colOff>
      <xdr:row>4</xdr:row>
      <xdr:rowOff>33617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81ACAAB9-B5FA-4B63-B977-B66DA6491E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88298" y="43144"/>
          <a:ext cx="1766974" cy="8191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0</xdr:row>
      <xdr:rowOff>0</xdr:rowOff>
    </xdr:from>
    <xdr:to>
      <xdr:col>0</xdr:col>
      <xdr:colOff>1376082</xdr:colOff>
      <xdr:row>4</xdr:row>
      <xdr:rowOff>77881</xdr:rowOff>
    </xdr:to>
    <xdr:pic>
      <xdr:nvPicPr>
        <xdr:cNvPr id="3" name="5 Imagen" descr="Resultado de imagen para ministerio de cultura rd logo">
          <a:extLst>
            <a:ext uri="{FF2B5EF4-FFF2-40B4-BE49-F238E27FC236}">
              <a16:creationId xmlns:a16="http://schemas.microsoft.com/office/drawing/2014/main" id="{51E65B37-A432-49A4-A6CE-10A701B2B705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100" y="0"/>
          <a:ext cx="1642782" cy="839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156883</xdr:colOff>
      <xdr:row>93</xdr:row>
      <xdr:rowOff>179294</xdr:rowOff>
    </xdr:from>
    <xdr:to>
      <xdr:col>0</xdr:col>
      <xdr:colOff>4879602</xdr:colOff>
      <xdr:row>102</xdr:row>
      <xdr:rowOff>185458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D51156D-2144-4441-85DE-D5A70C640C0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7713" t="34575" r="24221" b="30250"/>
        <a:stretch/>
      </xdr:blipFill>
      <xdr:spPr bwMode="auto">
        <a:xfrm>
          <a:off x="156883" y="16857569"/>
          <a:ext cx="5913344" cy="172066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08"/>
  <sheetViews>
    <sheetView showGridLines="0" tabSelected="1" topLeftCell="A67" zoomScaleNormal="100" workbookViewId="0">
      <selection activeCell="G78" sqref="G78"/>
    </sheetView>
  </sheetViews>
  <sheetFormatPr baseColWidth="10" defaultColWidth="9.140625" defaultRowHeight="15" x14ac:dyDescent="0.25"/>
  <cols>
    <col min="1" max="1" width="74.140625" customWidth="1"/>
    <col min="2" max="2" width="14.7109375" style="30" customWidth="1"/>
    <col min="3" max="3" width="2.5703125" hidden="1" customWidth="1"/>
    <col min="4" max="4" width="0.7109375" hidden="1" customWidth="1"/>
    <col min="5" max="5" width="19.28515625" hidden="1" customWidth="1"/>
    <col min="6" max="6" width="13.7109375" hidden="1" customWidth="1"/>
    <col min="7" max="7" width="14.7109375" bestFit="1" customWidth="1"/>
    <col min="8" max="8" width="14.140625" bestFit="1" customWidth="1"/>
    <col min="9" max="10" width="13.5703125" bestFit="1" customWidth="1"/>
    <col min="11" max="13" width="14.140625" bestFit="1" customWidth="1"/>
    <col min="14" max="14" width="14.140625" customWidth="1"/>
    <col min="15" max="18" width="14.140625" bestFit="1" customWidth="1"/>
    <col min="20" max="20" width="96.7109375" bestFit="1" customWidth="1"/>
    <col min="22" max="29" width="6" bestFit="1" customWidth="1"/>
    <col min="30" max="31" width="7" bestFit="1" customWidth="1"/>
  </cols>
  <sheetData>
    <row r="1" spans="1:28" ht="9" customHeight="1" x14ac:dyDescent="0.25">
      <c r="A1" s="1"/>
      <c r="B1" s="29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8" ht="18.75" customHeight="1" x14ac:dyDescent="0.25">
      <c r="A2" s="48" t="s">
        <v>0</v>
      </c>
      <c r="B2" s="48"/>
      <c r="C2" s="48"/>
      <c r="D2" s="48"/>
      <c r="E2" s="48"/>
      <c r="F2" s="48"/>
      <c r="G2" s="48"/>
      <c r="T2" s="2"/>
    </row>
    <row r="3" spans="1:28" ht="18.75" customHeight="1" x14ac:dyDescent="0.25">
      <c r="A3" s="48" t="s">
        <v>1</v>
      </c>
      <c r="B3" s="48"/>
      <c r="C3" s="48"/>
      <c r="D3" s="48"/>
      <c r="E3" s="48"/>
      <c r="F3" s="48"/>
      <c r="G3" s="48"/>
      <c r="T3" s="2"/>
    </row>
    <row r="4" spans="1:28" ht="18.75" customHeight="1" x14ac:dyDescent="0.25">
      <c r="A4" s="48" t="s">
        <v>87</v>
      </c>
      <c r="B4" s="48"/>
      <c r="C4" s="48"/>
      <c r="D4" s="48"/>
      <c r="E4" s="48"/>
      <c r="F4" s="48"/>
      <c r="G4" s="48"/>
      <c r="T4" s="2"/>
    </row>
    <row r="5" spans="1:28" ht="15.75" customHeight="1" x14ac:dyDescent="0.25">
      <c r="A5" s="49" t="s">
        <v>81</v>
      </c>
      <c r="B5" s="49"/>
      <c r="C5" s="49"/>
      <c r="D5" s="49"/>
      <c r="E5" s="49"/>
      <c r="F5" s="49"/>
      <c r="G5" s="49"/>
      <c r="T5" s="2"/>
    </row>
    <row r="6" spans="1:28" x14ac:dyDescent="0.25">
      <c r="A6" s="50" t="s">
        <v>2</v>
      </c>
      <c r="B6" s="50"/>
      <c r="C6" s="50"/>
      <c r="D6" s="50"/>
      <c r="E6" s="50"/>
      <c r="F6" s="50"/>
      <c r="G6" s="50"/>
      <c r="T6" s="2"/>
    </row>
    <row r="7" spans="1:28" ht="2.25" customHeight="1" x14ac:dyDescent="0.25">
      <c r="T7" s="2"/>
    </row>
    <row r="8" spans="1:28" ht="31.5" x14ac:dyDescent="0.25">
      <c r="A8" s="3" t="s">
        <v>3</v>
      </c>
      <c r="B8" s="24" t="s">
        <v>78</v>
      </c>
      <c r="C8" s="4"/>
      <c r="D8" s="4"/>
      <c r="G8" s="24" t="s">
        <v>88</v>
      </c>
      <c r="AA8" s="5"/>
      <c r="AB8" s="5"/>
    </row>
    <row r="9" spans="1:28" x14ac:dyDescent="0.25">
      <c r="A9" s="6" t="s">
        <v>4</v>
      </c>
      <c r="B9" s="31"/>
      <c r="C9" s="6"/>
      <c r="D9" s="7"/>
      <c r="G9" s="22"/>
      <c r="S9" s="8"/>
      <c r="T9" s="8"/>
      <c r="U9" s="8"/>
      <c r="V9" s="8"/>
      <c r="W9" s="8"/>
      <c r="X9" s="8"/>
      <c r="Y9" s="8"/>
      <c r="Z9" s="8"/>
      <c r="AA9" s="8"/>
      <c r="AB9" s="8"/>
    </row>
    <row r="10" spans="1:28" x14ac:dyDescent="0.25">
      <c r="A10" s="9" t="s">
        <v>5</v>
      </c>
      <c r="B10" s="32">
        <f>SUM(B11:B15)</f>
        <v>186641866</v>
      </c>
      <c r="C10" s="32">
        <f t="shared" ref="C10:G10" si="0">SUM(C11:C15)</f>
        <v>186641866</v>
      </c>
      <c r="D10" s="32">
        <f t="shared" si="0"/>
        <v>186641866</v>
      </c>
      <c r="E10" s="32">
        <f t="shared" si="0"/>
        <v>186641866</v>
      </c>
      <c r="F10" s="32">
        <f t="shared" si="0"/>
        <v>186641866</v>
      </c>
      <c r="G10" s="32">
        <f t="shared" si="0"/>
        <v>181371716</v>
      </c>
      <c r="S10" s="10"/>
    </row>
    <row r="11" spans="1:28" x14ac:dyDescent="0.25">
      <c r="A11" s="11" t="s">
        <v>6</v>
      </c>
      <c r="B11" s="33">
        <v>137389946</v>
      </c>
      <c r="C11" s="33">
        <v>137389946</v>
      </c>
      <c r="D11" s="33">
        <v>137389946</v>
      </c>
      <c r="E11" s="33">
        <v>137389946</v>
      </c>
      <c r="F11" s="33">
        <v>137389946</v>
      </c>
      <c r="G11" s="33">
        <v>134369796</v>
      </c>
    </row>
    <row r="12" spans="1:28" x14ac:dyDescent="0.25">
      <c r="A12" s="11" t="s">
        <v>7</v>
      </c>
      <c r="B12" s="33">
        <v>28711200</v>
      </c>
      <c r="C12" s="33">
        <v>28711200</v>
      </c>
      <c r="D12" s="33">
        <v>28711200</v>
      </c>
      <c r="E12" s="33">
        <v>28711200</v>
      </c>
      <c r="F12" s="33">
        <v>28711200</v>
      </c>
      <c r="G12" s="33">
        <v>26511200</v>
      </c>
    </row>
    <row r="13" spans="1:28" x14ac:dyDescent="0.25">
      <c r="A13" s="11" t="s">
        <v>8</v>
      </c>
      <c r="B13" s="33">
        <v>150000</v>
      </c>
      <c r="C13" s="33">
        <v>150000</v>
      </c>
      <c r="D13" s="33">
        <v>150000</v>
      </c>
      <c r="E13" s="33">
        <v>150000</v>
      </c>
      <c r="F13" s="33">
        <v>150000</v>
      </c>
      <c r="G13" s="33">
        <v>100000</v>
      </c>
    </row>
    <row r="14" spans="1:28" hidden="1" x14ac:dyDescent="0.25">
      <c r="A14" s="11" t="s">
        <v>9</v>
      </c>
      <c r="B14" s="33"/>
      <c r="C14" s="33"/>
      <c r="D14" s="33"/>
      <c r="E14" s="33"/>
      <c r="F14" s="33"/>
      <c r="G14" s="33"/>
    </row>
    <row r="15" spans="1:28" x14ac:dyDescent="0.25">
      <c r="A15" s="11" t="s">
        <v>10</v>
      </c>
      <c r="B15" s="33">
        <v>20390720</v>
      </c>
      <c r="C15" s="33">
        <v>20390720</v>
      </c>
      <c r="D15" s="33">
        <v>20390720</v>
      </c>
      <c r="E15" s="33">
        <v>20390720</v>
      </c>
      <c r="F15" s="33">
        <v>20390720</v>
      </c>
      <c r="G15" s="33">
        <v>20390720</v>
      </c>
    </row>
    <row r="16" spans="1:28" x14ac:dyDescent="0.25">
      <c r="A16" s="9" t="s">
        <v>11</v>
      </c>
      <c r="B16" s="32">
        <f>SUM(B17:B25)</f>
        <v>32735000</v>
      </c>
      <c r="C16" s="32">
        <f t="shared" ref="C16:G16" si="1">SUM(C17:C25)</f>
        <v>32735000</v>
      </c>
      <c r="D16" s="32">
        <f t="shared" si="1"/>
        <v>32735000</v>
      </c>
      <c r="E16" s="32">
        <f t="shared" si="1"/>
        <v>32735000</v>
      </c>
      <c r="F16" s="32">
        <f t="shared" si="1"/>
        <v>32735000</v>
      </c>
      <c r="G16" s="32">
        <f t="shared" si="1"/>
        <v>76769738.069999993</v>
      </c>
    </row>
    <row r="17" spans="1:7" x14ac:dyDescent="0.25">
      <c r="A17" s="11" t="s">
        <v>12</v>
      </c>
      <c r="B17" s="33">
        <v>15485000</v>
      </c>
      <c r="C17" s="33">
        <v>15485000</v>
      </c>
      <c r="D17" s="33">
        <v>15485000</v>
      </c>
      <c r="E17" s="33">
        <v>15485000</v>
      </c>
      <c r="F17" s="33">
        <v>15485000</v>
      </c>
      <c r="G17" s="33">
        <v>15000000</v>
      </c>
    </row>
    <row r="18" spans="1:7" x14ac:dyDescent="0.25">
      <c r="A18" s="11" t="s">
        <v>13</v>
      </c>
      <c r="B18" s="33">
        <v>75000</v>
      </c>
      <c r="C18" s="33">
        <v>75000</v>
      </c>
      <c r="D18" s="33">
        <v>75000</v>
      </c>
      <c r="E18" s="33">
        <v>75000</v>
      </c>
      <c r="F18" s="33">
        <v>75000</v>
      </c>
      <c r="G18" s="33">
        <v>17344147</v>
      </c>
    </row>
    <row r="19" spans="1:7" x14ac:dyDescent="0.25">
      <c r="A19" s="11" t="s">
        <v>14</v>
      </c>
      <c r="B19" s="33">
        <v>450000</v>
      </c>
      <c r="C19" s="33">
        <v>450000</v>
      </c>
      <c r="D19" s="33">
        <v>450000</v>
      </c>
      <c r="E19" s="33">
        <v>450000</v>
      </c>
      <c r="F19" s="33">
        <v>450000</v>
      </c>
      <c r="G19" s="33">
        <v>675000</v>
      </c>
    </row>
    <row r="20" spans="1:7" x14ac:dyDescent="0.25">
      <c r="A20" s="11" t="s">
        <v>15</v>
      </c>
      <c r="B20" s="33">
        <v>450000</v>
      </c>
      <c r="C20" s="33">
        <v>450000</v>
      </c>
      <c r="D20" s="33">
        <v>450000</v>
      </c>
      <c r="E20" s="33">
        <v>450000</v>
      </c>
      <c r="F20" s="33">
        <v>450000</v>
      </c>
      <c r="G20" s="33">
        <v>475315</v>
      </c>
    </row>
    <row r="21" spans="1:7" x14ac:dyDescent="0.25">
      <c r="A21" s="11" t="s">
        <v>16</v>
      </c>
      <c r="B21" s="33">
        <v>1675000</v>
      </c>
      <c r="C21" s="33">
        <v>1675000</v>
      </c>
      <c r="D21" s="33">
        <v>1675000</v>
      </c>
      <c r="E21" s="33">
        <v>1675000</v>
      </c>
      <c r="F21" s="33">
        <v>1675000</v>
      </c>
      <c r="G21" s="33">
        <v>4035279.46</v>
      </c>
    </row>
    <row r="22" spans="1:7" x14ac:dyDescent="0.25">
      <c r="A22" s="11" t="s">
        <v>17</v>
      </c>
      <c r="B22" s="33">
        <v>5600000</v>
      </c>
      <c r="C22" s="33">
        <v>5600000</v>
      </c>
      <c r="D22" s="33">
        <v>5600000</v>
      </c>
      <c r="E22" s="33">
        <v>5600000</v>
      </c>
      <c r="F22" s="33">
        <v>5600000</v>
      </c>
      <c r="G22" s="33">
        <v>5636000</v>
      </c>
    </row>
    <row r="23" spans="1:7" ht="25.5" x14ac:dyDescent="0.25">
      <c r="A23" s="11" t="s">
        <v>18</v>
      </c>
      <c r="B23" s="33">
        <v>3350000</v>
      </c>
      <c r="C23" s="33">
        <v>3350000</v>
      </c>
      <c r="D23" s="33">
        <v>3350000</v>
      </c>
      <c r="E23" s="33">
        <v>3350000</v>
      </c>
      <c r="F23" s="33">
        <v>3350000</v>
      </c>
      <c r="G23" s="33">
        <v>7706087.1799999997</v>
      </c>
    </row>
    <row r="24" spans="1:7" x14ac:dyDescent="0.25">
      <c r="A24" s="11" t="s">
        <v>19</v>
      </c>
      <c r="B24" s="33">
        <v>1650000</v>
      </c>
      <c r="C24" s="33">
        <v>1650000</v>
      </c>
      <c r="D24" s="33">
        <v>1650000</v>
      </c>
      <c r="E24" s="33">
        <v>1650000</v>
      </c>
      <c r="F24" s="33">
        <v>1650000</v>
      </c>
      <c r="G24" s="33">
        <v>20564498</v>
      </c>
    </row>
    <row r="25" spans="1:7" x14ac:dyDescent="0.25">
      <c r="A25" s="11" t="s">
        <v>86</v>
      </c>
      <c r="B25" s="33">
        <v>4000000</v>
      </c>
      <c r="C25" s="33">
        <v>4000000</v>
      </c>
      <c r="D25" s="33">
        <v>4000000</v>
      </c>
      <c r="E25" s="33">
        <v>4000000</v>
      </c>
      <c r="F25" s="33">
        <v>4000000</v>
      </c>
      <c r="G25" s="33">
        <v>5333411.43</v>
      </c>
    </row>
    <row r="26" spans="1:7" x14ac:dyDescent="0.25">
      <c r="A26" s="9" t="s">
        <v>20</v>
      </c>
      <c r="B26" s="32">
        <f>SUM(B27:B35)</f>
        <v>16729143</v>
      </c>
      <c r="C26" s="32">
        <f t="shared" ref="C26:G26" si="2">SUM(C27:C35)</f>
        <v>16729143</v>
      </c>
      <c r="D26" s="32">
        <f t="shared" si="2"/>
        <v>16729143</v>
      </c>
      <c r="E26" s="32">
        <f t="shared" si="2"/>
        <v>16729143</v>
      </c>
      <c r="F26" s="32">
        <f t="shared" si="2"/>
        <v>16729143</v>
      </c>
      <c r="G26" s="32">
        <f t="shared" si="2"/>
        <v>26718313.119999997</v>
      </c>
    </row>
    <row r="27" spans="1:7" x14ac:dyDescent="0.25">
      <c r="A27" s="11" t="s">
        <v>21</v>
      </c>
      <c r="B27" s="34">
        <v>850000</v>
      </c>
      <c r="C27" s="34">
        <v>850000</v>
      </c>
      <c r="D27" s="34">
        <v>850000</v>
      </c>
      <c r="E27" s="34">
        <v>850000</v>
      </c>
      <c r="F27" s="34">
        <v>850000</v>
      </c>
      <c r="G27" s="34">
        <v>987663.5</v>
      </c>
    </row>
    <row r="28" spans="1:7" x14ac:dyDescent="0.25">
      <c r="A28" s="11" t="s">
        <v>22</v>
      </c>
      <c r="B28" s="34">
        <v>632143</v>
      </c>
      <c r="C28" s="34">
        <v>632143</v>
      </c>
      <c r="D28" s="34">
        <v>632143</v>
      </c>
      <c r="E28" s="34">
        <v>632143</v>
      </c>
      <c r="F28" s="34">
        <v>632143</v>
      </c>
      <c r="G28" s="34">
        <v>575000</v>
      </c>
    </row>
    <row r="29" spans="1:7" x14ac:dyDescent="0.25">
      <c r="A29" s="11" t="s">
        <v>79</v>
      </c>
      <c r="B29" s="34">
        <v>500000</v>
      </c>
      <c r="C29" s="34">
        <v>500000</v>
      </c>
      <c r="D29" s="34">
        <v>500000</v>
      </c>
      <c r="E29" s="34">
        <v>500000</v>
      </c>
      <c r="F29" s="34">
        <v>500000</v>
      </c>
      <c r="G29" s="34">
        <v>7349891</v>
      </c>
    </row>
    <row r="30" spans="1:7" x14ac:dyDescent="0.25">
      <c r="A30" s="11" t="s">
        <v>23</v>
      </c>
      <c r="B30" s="34">
        <v>200000</v>
      </c>
      <c r="C30" s="34">
        <v>200000</v>
      </c>
      <c r="D30" s="34">
        <v>200000</v>
      </c>
      <c r="E30" s="34">
        <v>200000</v>
      </c>
      <c r="F30" s="34">
        <v>200000</v>
      </c>
      <c r="G30" s="34">
        <v>200000</v>
      </c>
    </row>
    <row r="31" spans="1:7" x14ac:dyDescent="0.25">
      <c r="A31" s="11" t="s">
        <v>80</v>
      </c>
      <c r="B31" s="34">
        <v>810000</v>
      </c>
      <c r="C31" s="34">
        <v>810000</v>
      </c>
      <c r="D31" s="34">
        <v>810000</v>
      </c>
      <c r="E31" s="34">
        <v>810000</v>
      </c>
      <c r="F31" s="34">
        <v>810000</v>
      </c>
      <c r="G31" s="34">
        <v>535388.6</v>
      </c>
    </row>
    <row r="32" spans="1:7" x14ac:dyDescent="0.25">
      <c r="A32" s="11" t="s">
        <v>24</v>
      </c>
      <c r="B32" s="34">
        <v>881000</v>
      </c>
      <c r="C32" s="34">
        <v>881000</v>
      </c>
      <c r="D32" s="34">
        <v>881000</v>
      </c>
      <c r="E32" s="34">
        <v>881000</v>
      </c>
      <c r="F32" s="34">
        <v>881000</v>
      </c>
      <c r="G32" s="34">
        <v>896626.43</v>
      </c>
    </row>
    <row r="33" spans="1:7" x14ac:dyDescent="0.25">
      <c r="A33" s="11" t="s">
        <v>25</v>
      </c>
      <c r="B33" s="34">
        <v>6306000</v>
      </c>
      <c r="C33" s="34">
        <v>6306000</v>
      </c>
      <c r="D33" s="34">
        <v>6306000</v>
      </c>
      <c r="E33" s="34">
        <v>6306000</v>
      </c>
      <c r="F33" s="34">
        <v>6306000</v>
      </c>
      <c r="G33" s="34">
        <v>8870655.6899999995</v>
      </c>
    </row>
    <row r="34" spans="1:7" hidden="1" x14ac:dyDescent="0.25">
      <c r="A34" s="11" t="s">
        <v>26</v>
      </c>
      <c r="B34" s="34"/>
      <c r="C34" s="34"/>
      <c r="D34" s="34"/>
      <c r="E34" s="34"/>
      <c r="F34" s="34"/>
      <c r="G34" s="34"/>
    </row>
    <row r="35" spans="1:7" x14ac:dyDescent="0.25">
      <c r="A35" s="11" t="s">
        <v>27</v>
      </c>
      <c r="B35" s="34">
        <v>6550000</v>
      </c>
      <c r="C35" s="34">
        <v>6550000</v>
      </c>
      <c r="D35" s="34">
        <v>6550000</v>
      </c>
      <c r="E35" s="34">
        <v>6550000</v>
      </c>
      <c r="F35" s="34">
        <v>6550000</v>
      </c>
      <c r="G35" s="34">
        <v>7303087.9000000004</v>
      </c>
    </row>
    <row r="36" spans="1:7" x14ac:dyDescent="0.25">
      <c r="A36" s="9" t="s">
        <v>28</v>
      </c>
      <c r="B36" s="32">
        <f>SUM(B37:B43)</f>
        <v>1850000</v>
      </c>
      <c r="C36" s="32">
        <f t="shared" ref="C36:G36" si="3">SUM(C37:C43)</f>
        <v>1850003</v>
      </c>
      <c r="D36" s="32">
        <f t="shared" si="3"/>
        <v>1850006</v>
      </c>
      <c r="E36" s="32">
        <f t="shared" si="3"/>
        <v>1850009</v>
      </c>
      <c r="F36" s="32">
        <f t="shared" si="3"/>
        <v>1850012</v>
      </c>
      <c r="G36" s="32">
        <f t="shared" si="3"/>
        <v>1050000</v>
      </c>
    </row>
    <row r="37" spans="1:7" x14ac:dyDescent="0.25">
      <c r="A37" s="11" t="s">
        <v>29</v>
      </c>
      <c r="B37" s="33">
        <v>1000000</v>
      </c>
      <c r="C37" s="33">
        <v>1000001</v>
      </c>
      <c r="D37" s="33">
        <v>1000002</v>
      </c>
      <c r="E37" s="33">
        <v>1000003</v>
      </c>
      <c r="F37" s="33">
        <v>1000004</v>
      </c>
      <c r="G37" s="33">
        <v>200000</v>
      </c>
    </row>
    <row r="38" spans="1:7" x14ac:dyDescent="0.25">
      <c r="A38" s="11" t="s">
        <v>30</v>
      </c>
      <c r="B38" s="35">
        <v>0</v>
      </c>
      <c r="C38" s="35">
        <v>0</v>
      </c>
      <c r="D38" s="35">
        <v>0</v>
      </c>
      <c r="E38" s="35">
        <v>0</v>
      </c>
      <c r="F38" s="35">
        <v>0</v>
      </c>
      <c r="G38" s="35">
        <v>0</v>
      </c>
    </row>
    <row r="39" spans="1:7" x14ac:dyDescent="0.25">
      <c r="A39" s="11" t="s">
        <v>31</v>
      </c>
      <c r="B39" s="35">
        <v>0</v>
      </c>
      <c r="C39" s="35">
        <v>0</v>
      </c>
      <c r="D39" s="35">
        <v>0</v>
      </c>
      <c r="E39" s="35">
        <v>0</v>
      </c>
      <c r="F39" s="35">
        <v>0</v>
      </c>
      <c r="G39" s="35">
        <v>0</v>
      </c>
    </row>
    <row r="40" spans="1:7" x14ac:dyDescent="0.25">
      <c r="A40" s="11" t="s">
        <v>32</v>
      </c>
      <c r="B40" s="35">
        <v>0</v>
      </c>
      <c r="C40" s="35">
        <v>0</v>
      </c>
      <c r="D40" s="35">
        <v>0</v>
      </c>
      <c r="E40" s="35">
        <v>0</v>
      </c>
      <c r="F40" s="35">
        <v>0</v>
      </c>
      <c r="G40" s="35">
        <v>0</v>
      </c>
    </row>
    <row r="41" spans="1:7" x14ac:dyDescent="0.25">
      <c r="A41" s="11" t="s">
        <v>33</v>
      </c>
      <c r="B41" s="35">
        <v>0</v>
      </c>
      <c r="C41" s="35">
        <v>0</v>
      </c>
      <c r="D41" s="35">
        <v>0</v>
      </c>
      <c r="E41" s="35">
        <v>0</v>
      </c>
      <c r="F41" s="35">
        <v>0</v>
      </c>
      <c r="G41" s="35">
        <v>0</v>
      </c>
    </row>
    <row r="42" spans="1:7" x14ac:dyDescent="0.25">
      <c r="A42" s="11" t="s">
        <v>34</v>
      </c>
      <c r="B42" s="33">
        <v>850000</v>
      </c>
      <c r="C42" s="33">
        <v>850001</v>
      </c>
      <c r="D42" s="33">
        <v>850002</v>
      </c>
      <c r="E42" s="33">
        <v>850003</v>
      </c>
      <c r="F42" s="33">
        <v>850004</v>
      </c>
      <c r="G42" s="33">
        <v>850000</v>
      </c>
    </row>
    <row r="43" spans="1:7" x14ac:dyDescent="0.25">
      <c r="A43" s="11" t="s">
        <v>35</v>
      </c>
      <c r="B43" s="35">
        <v>0</v>
      </c>
      <c r="C43" s="35">
        <v>1</v>
      </c>
      <c r="D43" s="35">
        <v>2</v>
      </c>
      <c r="E43" s="35">
        <v>3</v>
      </c>
      <c r="F43" s="35">
        <v>4</v>
      </c>
      <c r="G43" s="35">
        <v>0</v>
      </c>
    </row>
    <row r="44" spans="1:7" hidden="1" x14ac:dyDescent="0.25">
      <c r="A44" s="12" t="s">
        <v>36</v>
      </c>
      <c r="B44" s="36">
        <f>SUM(B45:B51)</f>
        <v>0</v>
      </c>
      <c r="C44" s="36">
        <f t="shared" ref="C44:G44" si="4">SUM(C45:C51)</f>
        <v>0</v>
      </c>
      <c r="D44" s="36">
        <f t="shared" si="4"/>
        <v>0</v>
      </c>
      <c r="E44" s="36">
        <f t="shared" si="4"/>
        <v>0</v>
      </c>
      <c r="F44" s="36">
        <f t="shared" si="4"/>
        <v>0</v>
      </c>
      <c r="G44" s="36">
        <f t="shared" si="4"/>
        <v>0</v>
      </c>
    </row>
    <row r="45" spans="1:7" hidden="1" x14ac:dyDescent="0.25">
      <c r="A45" s="11" t="s">
        <v>37</v>
      </c>
      <c r="B45" s="35">
        <v>0</v>
      </c>
      <c r="C45" s="35">
        <v>0</v>
      </c>
      <c r="D45" s="35">
        <v>0</v>
      </c>
      <c r="E45" s="35">
        <v>0</v>
      </c>
      <c r="F45" s="35">
        <v>0</v>
      </c>
      <c r="G45" s="35">
        <v>0</v>
      </c>
    </row>
    <row r="46" spans="1:7" hidden="1" x14ac:dyDescent="0.25">
      <c r="A46" s="11" t="s">
        <v>38</v>
      </c>
      <c r="B46" s="35">
        <v>0</v>
      </c>
      <c r="C46" s="35">
        <v>0</v>
      </c>
      <c r="D46" s="35">
        <v>0</v>
      </c>
      <c r="E46" s="35">
        <v>0</v>
      </c>
      <c r="F46" s="35">
        <v>0</v>
      </c>
      <c r="G46" s="35">
        <v>0</v>
      </c>
    </row>
    <row r="47" spans="1:7" hidden="1" x14ac:dyDescent="0.25">
      <c r="A47" s="11" t="s">
        <v>39</v>
      </c>
      <c r="B47" s="35">
        <v>0</v>
      </c>
      <c r="C47" s="35">
        <v>0</v>
      </c>
      <c r="D47" s="35">
        <v>0</v>
      </c>
      <c r="E47" s="35">
        <v>0</v>
      </c>
      <c r="F47" s="35">
        <v>0</v>
      </c>
      <c r="G47" s="35">
        <v>0</v>
      </c>
    </row>
    <row r="48" spans="1:7" hidden="1" x14ac:dyDescent="0.25">
      <c r="A48" s="11" t="s">
        <v>40</v>
      </c>
      <c r="B48" s="35">
        <v>0</v>
      </c>
      <c r="C48" s="35">
        <v>0</v>
      </c>
      <c r="D48" s="35">
        <v>0</v>
      </c>
      <c r="E48" s="35">
        <v>0</v>
      </c>
      <c r="F48" s="35">
        <v>0</v>
      </c>
      <c r="G48" s="35">
        <v>0</v>
      </c>
    </row>
    <row r="49" spans="1:7" hidden="1" x14ac:dyDescent="0.25">
      <c r="A49" s="11" t="s">
        <v>41</v>
      </c>
      <c r="B49" s="35">
        <v>0</v>
      </c>
      <c r="C49" s="35">
        <v>0</v>
      </c>
      <c r="D49" s="35">
        <v>0</v>
      </c>
      <c r="E49" s="35">
        <v>0</v>
      </c>
      <c r="F49" s="35">
        <v>0</v>
      </c>
      <c r="G49" s="35">
        <v>0</v>
      </c>
    </row>
    <row r="50" spans="1:7" hidden="1" x14ac:dyDescent="0.25">
      <c r="A50" s="11" t="s">
        <v>42</v>
      </c>
      <c r="B50" s="35">
        <v>0</v>
      </c>
      <c r="C50" s="35">
        <v>0</v>
      </c>
      <c r="D50" s="35">
        <v>0</v>
      </c>
      <c r="E50" s="35">
        <v>0</v>
      </c>
      <c r="F50" s="35">
        <v>0</v>
      </c>
      <c r="G50" s="35">
        <v>0</v>
      </c>
    </row>
    <row r="51" spans="1:7" hidden="1" x14ac:dyDescent="0.25">
      <c r="A51" s="11" t="s">
        <v>43</v>
      </c>
      <c r="B51" s="35">
        <v>0</v>
      </c>
      <c r="C51" s="35">
        <v>0</v>
      </c>
      <c r="D51" s="35">
        <v>0</v>
      </c>
      <c r="E51" s="35">
        <v>0</v>
      </c>
      <c r="F51" s="35">
        <v>0</v>
      </c>
      <c r="G51" s="35">
        <v>0</v>
      </c>
    </row>
    <row r="52" spans="1:7" x14ac:dyDescent="0.25">
      <c r="A52" s="9" t="s">
        <v>44</v>
      </c>
      <c r="B52" s="20">
        <f>SUM(B53:B61)</f>
        <v>57203962</v>
      </c>
      <c r="C52" s="20">
        <f t="shared" ref="C52:F52" si="5">SUM(C53:C61)</f>
        <v>57203962</v>
      </c>
      <c r="D52" s="20">
        <f t="shared" si="5"/>
        <v>57203962</v>
      </c>
      <c r="E52" s="20">
        <f t="shared" si="5"/>
        <v>57203962</v>
      </c>
      <c r="F52" s="20">
        <f t="shared" si="5"/>
        <v>57203962</v>
      </c>
      <c r="G52" s="20">
        <f>SUM(G53:G61)</f>
        <v>117794396.70999999</v>
      </c>
    </row>
    <row r="53" spans="1:7" x14ac:dyDescent="0.25">
      <c r="A53" s="11" t="s">
        <v>45</v>
      </c>
      <c r="B53" s="34">
        <v>23708000</v>
      </c>
      <c r="C53" s="34">
        <v>23708000</v>
      </c>
      <c r="D53" s="34">
        <v>23708000</v>
      </c>
      <c r="E53" s="34">
        <v>23708000</v>
      </c>
      <c r="F53" s="34">
        <v>23708000</v>
      </c>
      <c r="G53" s="34">
        <v>48227797.619999997</v>
      </c>
    </row>
    <row r="54" spans="1:7" x14ac:dyDescent="0.25">
      <c r="A54" s="11" t="s">
        <v>46</v>
      </c>
      <c r="B54" s="34">
        <v>0</v>
      </c>
      <c r="C54" s="34">
        <v>0</v>
      </c>
      <c r="D54" s="34">
        <v>0</v>
      </c>
      <c r="E54" s="34">
        <v>0</v>
      </c>
      <c r="F54" s="34">
        <v>0</v>
      </c>
      <c r="G54" s="34">
        <v>1615526.32</v>
      </c>
    </row>
    <row r="55" spans="1:7" x14ac:dyDescent="0.25">
      <c r="A55" s="11" t="s">
        <v>47</v>
      </c>
      <c r="B55" s="34">
        <v>170000</v>
      </c>
      <c r="C55" s="34">
        <v>170000</v>
      </c>
      <c r="D55" s="34">
        <v>170000</v>
      </c>
      <c r="E55" s="34">
        <v>170000</v>
      </c>
      <c r="F55" s="34">
        <v>170000</v>
      </c>
      <c r="G55" s="34">
        <v>220000</v>
      </c>
    </row>
    <row r="56" spans="1:7" x14ac:dyDescent="0.25">
      <c r="A56" s="11" t="s">
        <v>48</v>
      </c>
      <c r="B56" s="34">
        <v>2300000</v>
      </c>
      <c r="C56" s="34">
        <v>2300000</v>
      </c>
      <c r="D56" s="34">
        <v>2300000</v>
      </c>
      <c r="E56" s="34">
        <v>2300000</v>
      </c>
      <c r="F56" s="34">
        <v>2300000</v>
      </c>
      <c r="G56" s="34">
        <v>3090000</v>
      </c>
    </row>
    <row r="57" spans="1:7" x14ac:dyDescent="0.25">
      <c r="A57" s="11" t="s">
        <v>49</v>
      </c>
      <c r="B57" s="34">
        <v>4192000</v>
      </c>
      <c r="C57" s="34">
        <v>4192000</v>
      </c>
      <c r="D57" s="34">
        <v>4192000</v>
      </c>
      <c r="E57" s="34">
        <v>4192000</v>
      </c>
      <c r="F57" s="34">
        <v>4192000</v>
      </c>
      <c r="G57" s="34">
        <v>35127064.299999997</v>
      </c>
    </row>
    <row r="58" spans="1:7" x14ac:dyDescent="0.25">
      <c r="A58" s="11" t="s">
        <v>50</v>
      </c>
      <c r="B58" s="34">
        <v>8200000</v>
      </c>
      <c r="C58" s="34">
        <v>8200000</v>
      </c>
      <c r="D58" s="34">
        <v>8200000</v>
      </c>
      <c r="E58" s="34">
        <v>8200000</v>
      </c>
      <c r="F58" s="34">
        <v>8200000</v>
      </c>
      <c r="G58" s="34">
        <v>9503600</v>
      </c>
    </row>
    <row r="59" spans="1:7" hidden="1" x14ac:dyDescent="0.25">
      <c r="A59" s="11" t="s">
        <v>51</v>
      </c>
      <c r="B59" s="34">
        <v>0</v>
      </c>
      <c r="C59" s="34">
        <v>0</v>
      </c>
      <c r="D59" s="34">
        <v>0</v>
      </c>
      <c r="E59" s="34">
        <v>0</v>
      </c>
      <c r="F59" s="34">
        <v>0</v>
      </c>
      <c r="G59" s="34">
        <v>0</v>
      </c>
    </row>
    <row r="60" spans="1:7" x14ac:dyDescent="0.25">
      <c r="A60" s="11" t="s">
        <v>52</v>
      </c>
      <c r="B60" s="34">
        <v>1000000</v>
      </c>
      <c r="C60" s="34">
        <v>1000000</v>
      </c>
      <c r="D60" s="34">
        <v>1000000</v>
      </c>
      <c r="E60" s="34">
        <v>1000000</v>
      </c>
      <c r="F60" s="34">
        <v>1000000</v>
      </c>
      <c r="G60" s="34">
        <v>1000000</v>
      </c>
    </row>
    <row r="61" spans="1:7" x14ac:dyDescent="0.25">
      <c r="A61" s="11" t="s">
        <v>53</v>
      </c>
      <c r="B61" s="34">
        <v>17633962</v>
      </c>
      <c r="C61" s="34">
        <v>17633962</v>
      </c>
      <c r="D61" s="34">
        <v>17633962</v>
      </c>
      <c r="E61" s="34">
        <v>17633962</v>
      </c>
      <c r="F61" s="34">
        <v>17633962</v>
      </c>
      <c r="G61" s="34">
        <v>19010408.469999999</v>
      </c>
    </row>
    <row r="62" spans="1:7" x14ac:dyDescent="0.25">
      <c r="A62" s="9" t="s">
        <v>54</v>
      </c>
      <c r="B62" s="21">
        <v>0</v>
      </c>
      <c r="C62" s="21">
        <v>0</v>
      </c>
      <c r="D62" s="21">
        <v>0</v>
      </c>
      <c r="E62" s="21">
        <v>0</v>
      </c>
      <c r="F62" s="21">
        <v>0</v>
      </c>
      <c r="G62" s="20">
        <f>SUM(G63:G66)</f>
        <v>29817627.940000001</v>
      </c>
    </row>
    <row r="63" spans="1:7" x14ac:dyDescent="0.25">
      <c r="A63" s="11" t="s">
        <v>55</v>
      </c>
      <c r="B63" s="35">
        <v>0</v>
      </c>
      <c r="C63" s="35">
        <v>0</v>
      </c>
      <c r="D63" s="35">
        <v>0</v>
      </c>
      <c r="E63" s="35">
        <v>0</v>
      </c>
      <c r="F63" s="35">
        <v>0</v>
      </c>
      <c r="G63" s="34">
        <v>29817627.940000001</v>
      </c>
    </row>
    <row r="64" spans="1:7" x14ac:dyDescent="0.25">
      <c r="A64" s="11" t="s">
        <v>56</v>
      </c>
      <c r="B64" s="35">
        <v>0</v>
      </c>
      <c r="C64" s="35">
        <v>0</v>
      </c>
      <c r="D64" s="35">
        <v>0</v>
      </c>
      <c r="E64" s="35">
        <v>0</v>
      </c>
      <c r="F64" s="35">
        <v>0</v>
      </c>
      <c r="G64" s="35">
        <v>0</v>
      </c>
    </row>
    <row r="65" spans="1:7" x14ac:dyDescent="0.25">
      <c r="A65" s="11" t="s">
        <v>57</v>
      </c>
      <c r="B65" s="35">
        <v>0</v>
      </c>
      <c r="C65" s="35">
        <v>0</v>
      </c>
      <c r="D65" s="35">
        <v>0</v>
      </c>
      <c r="E65" s="35">
        <v>0</v>
      </c>
      <c r="F65" s="35">
        <v>0</v>
      </c>
      <c r="G65" s="35">
        <v>0</v>
      </c>
    </row>
    <row r="66" spans="1:7" ht="25.5" x14ac:dyDescent="0.25">
      <c r="A66" s="11" t="s">
        <v>58</v>
      </c>
      <c r="B66" s="35">
        <v>0</v>
      </c>
      <c r="C66" s="35">
        <v>0</v>
      </c>
      <c r="D66" s="35">
        <v>0</v>
      </c>
      <c r="E66" s="35">
        <v>0</v>
      </c>
      <c r="F66" s="35">
        <v>0</v>
      </c>
      <c r="G66" s="35">
        <v>0</v>
      </c>
    </row>
    <row r="67" spans="1:7" x14ac:dyDescent="0.25">
      <c r="A67" s="12" t="s">
        <v>59</v>
      </c>
      <c r="B67" s="21">
        <f>SUM(B68:B69)</f>
        <v>0</v>
      </c>
      <c r="C67" s="21">
        <f t="shared" ref="C67:G67" si="6">SUM(C68:C69)</f>
        <v>0</v>
      </c>
      <c r="D67" s="21">
        <f t="shared" si="6"/>
        <v>0</v>
      </c>
      <c r="E67" s="21">
        <f t="shared" si="6"/>
        <v>0</v>
      </c>
      <c r="F67" s="21">
        <f t="shared" si="6"/>
        <v>0</v>
      </c>
      <c r="G67" s="21">
        <f t="shared" si="6"/>
        <v>0</v>
      </c>
    </row>
    <row r="68" spans="1:7" x14ac:dyDescent="0.25">
      <c r="A68" s="11" t="s">
        <v>60</v>
      </c>
      <c r="B68" s="35">
        <v>0</v>
      </c>
      <c r="C68" s="35">
        <v>0</v>
      </c>
      <c r="D68" s="35">
        <v>0</v>
      </c>
      <c r="E68" s="35">
        <v>0</v>
      </c>
      <c r="F68" s="35">
        <v>0</v>
      </c>
      <c r="G68" s="35">
        <v>0</v>
      </c>
    </row>
    <row r="69" spans="1:7" x14ac:dyDescent="0.25">
      <c r="A69" s="11" t="s">
        <v>61</v>
      </c>
      <c r="B69" s="35">
        <v>0</v>
      </c>
      <c r="C69" s="35">
        <v>0</v>
      </c>
      <c r="D69" s="35">
        <v>0</v>
      </c>
      <c r="E69" s="35">
        <v>0</v>
      </c>
      <c r="F69" s="35">
        <v>0</v>
      </c>
      <c r="G69" s="35">
        <v>0</v>
      </c>
    </row>
    <row r="70" spans="1:7" x14ac:dyDescent="0.25">
      <c r="A70" s="12" t="s">
        <v>62</v>
      </c>
      <c r="B70" s="21">
        <f>SUM(B71:B73)</f>
        <v>0</v>
      </c>
      <c r="C70" s="21">
        <f t="shared" ref="C70:G70" si="7">SUM(C71:C73)</f>
        <v>0</v>
      </c>
      <c r="D70" s="21">
        <f t="shared" si="7"/>
        <v>0</v>
      </c>
      <c r="E70" s="21">
        <f t="shared" si="7"/>
        <v>0</v>
      </c>
      <c r="F70" s="21">
        <f t="shared" si="7"/>
        <v>0</v>
      </c>
      <c r="G70" s="21">
        <f t="shared" si="7"/>
        <v>0</v>
      </c>
    </row>
    <row r="71" spans="1:7" x14ac:dyDescent="0.25">
      <c r="A71" s="11" t="s">
        <v>63</v>
      </c>
      <c r="B71" s="35">
        <v>0</v>
      </c>
      <c r="C71" s="35">
        <v>0</v>
      </c>
      <c r="D71" s="35">
        <v>0</v>
      </c>
      <c r="E71" s="35">
        <v>0</v>
      </c>
      <c r="F71" s="35">
        <v>0</v>
      </c>
      <c r="G71" s="35">
        <v>0</v>
      </c>
    </row>
    <row r="72" spans="1:7" x14ac:dyDescent="0.25">
      <c r="A72" s="11" t="s">
        <v>64</v>
      </c>
      <c r="B72" s="35">
        <v>0</v>
      </c>
      <c r="C72" s="35">
        <v>0</v>
      </c>
      <c r="D72" s="35">
        <v>0</v>
      </c>
      <c r="E72" s="35">
        <v>0</v>
      </c>
      <c r="F72" s="35">
        <v>0</v>
      </c>
      <c r="G72" s="35">
        <v>0</v>
      </c>
    </row>
    <row r="73" spans="1:7" x14ac:dyDescent="0.25">
      <c r="A73" s="11" t="s">
        <v>65</v>
      </c>
      <c r="B73" s="35">
        <v>0</v>
      </c>
      <c r="C73" s="35">
        <v>0</v>
      </c>
      <c r="D73" s="35">
        <v>0</v>
      </c>
      <c r="E73" s="35">
        <v>0</v>
      </c>
      <c r="F73" s="35">
        <v>0</v>
      </c>
      <c r="G73" s="35">
        <v>0</v>
      </c>
    </row>
    <row r="74" spans="1:7" ht="6" customHeight="1" x14ac:dyDescent="0.25">
      <c r="A74" s="13"/>
      <c r="B74" s="37"/>
      <c r="C74" s="37"/>
      <c r="D74" s="37"/>
      <c r="E74" s="37"/>
      <c r="F74" s="37"/>
      <c r="G74" s="37"/>
    </row>
    <row r="75" spans="1:7" x14ac:dyDescent="0.25">
      <c r="A75" s="14" t="s">
        <v>66</v>
      </c>
      <c r="B75" s="38">
        <f>+B62+B52+B36+B26+B16+B10</f>
        <v>295159971</v>
      </c>
      <c r="C75" s="38">
        <f t="shared" ref="C75:G75" si="8">+C62+C52+C36+C26+C16+C10</f>
        <v>295159974</v>
      </c>
      <c r="D75" s="38">
        <f t="shared" si="8"/>
        <v>295159977</v>
      </c>
      <c r="E75" s="38">
        <f t="shared" si="8"/>
        <v>295159980</v>
      </c>
      <c r="F75" s="38">
        <f t="shared" si="8"/>
        <v>295159983</v>
      </c>
      <c r="G75" s="38">
        <f t="shared" si="8"/>
        <v>433521791.84000003</v>
      </c>
    </row>
    <row r="76" spans="1:7" ht="6" customHeight="1" x14ac:dyDescent="0.25">
      <c r="A76" s="15"/>
      <c r="B76" s="39"/>
      <c r="C76" s="39"/>
      <c r="D76" s="39"/>
      <c r="E76" s="39"/>
      <c r="F76" s="39"/>
      <c r="G76" s="39"/>
    </row>
    <row r="77" spans="1:7" x14ac:dyDescent="0.25">
      <c r="A77" s="6" t="s">
        <v>67</v>
      </c>
      <c r="B77" s="31"/>
      <c r="C77" s="31"/>
      <c r="D77" s="31"/>
      <c r="E77" s="31"/>
      <c r="F77" s="31"/>
      <c r="G77" s="31"/>
    </row>
    <row r="78" spans="1:7" x14ac:dyDescent="0.25">
      <c r="A78" s="9" t="s">
        <v>68</v>
      </c>
      <c r="B78" s="40">
        <v>0</v>
      </c>
      <c r="C78" s="40">
        <v>0</v>
      </c>
      <c r="D78" s="40">
        <v>0</v>
      </c>
      <c r="E78" s="40">
        <v>0</v>
      </c>
      <c r="F78" s="40">
        <v>0</v>
      </c>
      <c r="G78" s="40">
        <v>0</v>
      </c>
    </row>
    <row r="79" spans="1:7" x14ac:dyDescent="0.25">
      <c r="A79" s="11" t="s">
        <v>69</v>
      </c>
      <c r="B79" s="35">
        <v>0</v>
      </c>
      <c r="C79" s="35">
        <v>0</v>
      </c>
      <c r="D79" s="35">
        <v>0</v>
      </c>
      <c r="E79" s="35">
        <v>0</v>
      </c>
      <c r="F79" s="35">
        <v>0</v>
      </c>
      <c r="G79" s="35">
        <v>0</v>
      </c>
    </row>
    <row r="80" spans="1:7" x14ac:dyDescent="0.25">
      <c r="A80" s="11" t="s">
        <v>70</v>
      </c>
      <c r="B80" s="35">
        <v>0</v>
      </c>
      <c r="C80" s="35">
        <v>0</v>
      </c>
      <c r="D80" s="35">
        <v>0</v>
      </c>
      <c r="E80" s="35">
        <v>0</v>
      </c>
      <c r="F80" s="35">
        <v>0</v>
      </c>
      <c r="G80" s="35">
        <v>0</v>
      </c>
    </row>
    <row r="81" spans="1:7" x14ac:dyDescent="0.25">
      <c r="A81" s="9" t="s">
        <v>71</v>
      </c>
      <c r="B81" s="41"/>
      <c r="C81" s="41"/>
      <c r="D81" s="41"/>
      <c r="E81" s="41"/>
      <c r="F81" s="41"/>
      <c r="G81" s="41"/>
    </row>
    <row r="82" spans="1:7" x14ac:dyDescent="0.25">
      <c r="A82" s="11" t="s">
        <v>72</v>
      </c>
      <c r="B82" s="35">
        <v>0</v>
      </c>
      <c r="C82" s="35">
        <v>0</v>
      </c>
      <c r="D82" s="35">
        <v>0</v>
      </c>
      <c r="E82" s="35">
        <v>0</v>
      </c>
      <c r="F82" s="35">
        <v>0</v>
      </c>
      <c r="G82" s="35">
        <v>0</v>
      </c>
    </row>
    <row r="83" spans="1:7" x14ac:dyDescent="0.25">
      <c r="A83" s="11" t="s">
        <v>73</v>
      </c>
      <c r="B83" s="35">
        <v>0</v>
      </c>
      <c r="C83" s="35">
        <v>0</v>
      </c>
      <c r="D83" s="35">
        <v>0</v>
      </c>
      <c r="E83" s="35">
        <v>0</v>
      </c>
      <c r="F83" s="35">
        <v>0</v>
      </c>
      <c r="G83" s="35">
        <v>0</v>
      </c>
    </row>
    <row r="84" spans="1:7" x14ac:dyDescent="0.25">
      <c r="A84" s="9" t="s">
        <v>74</v>
      </c>
      <c r="B84" s="40">
        <v>0</v>
      </c>
      <c r="C84" s="40">
        <v>0</v>
      </c>
      <c r="D84" s="40">
        <v>0</v>
      </c>
      <c r="E84" s="40">
        <v>0</v>
      </c>
      <c r="F84" s="40">
        <v>0</v>
      </c>
      <c r="G84" s="40">
        <v>0</v>
      </c>
    </row>
    <row r="85" spans="1:7" x14ac:dyDescent="0.25">
      <c r="A85" s="11" t="s">
        <v>75</v>
      </c>
      <c r="B85" s="35">
        <v>0</v>
      </c>
      <c r="C85" s="35">
        <v>0</v>
      </c>
      <c r="D85" s="35">
        <v>0</v>
      </c>
      <c r="E85" s="35">
        <v>0</v>
      </c>
      <c r="F85" s="35">
        <v>0</v>
      </c>
      <c r="G85" s="35">
        <v>0</v>
      </c>
    </row>
    <row r="86" spans="1:7" x14ac:dyDescent="0.25">
      <c r="A86" s="14" t="s">
        <v>76</v>
      </c>
      <c r="B86" s="42"/>
      <c r="C86" s="42"/>
      <c r="D86" s="42"/>
      <c r="E86" s="42"/>
      <c r="F86" s="42"/>
      <c r="G86" s="42"/>
    </row>
    <row r="87" spans="1:7" ht="7.5" customHeight="1" x14ac:dyDescent="0.25">
      <c r="C87" s="30"/>
      <c r="D87" s="30"/>
      <c r="E87" s="30"/>
      <c r="F87" s="30"/>
      <c r="G87" s="30"/>
    </row>
    <row r="88" spans="1:7" ht="15.75" x14ac:dyDescent="0.25">
      <c r="A88" s="16" t="s">
        <v>77</v>
      </c>
      <c r="B88" s="43">
        <f>+B75</f>
        <v>295159971</v>
      </c>
      <c r="C88" s="43">
        <f t="shared" ref="C88:G88" si="9">+C75</f>
        <v>295159974</v>
      </c>
      <c r="D88" s="43">
        <f t="shared" si="9"/>
        <v>295159977</v>
      </c>
      <c r="E88" s="43">
        <f t="shared" si="9"/>
        <v>295159980</v>
      </c>
      <c r="F88" s="43">
        <f t="shared" si="9"/>
        <v>295159983</v>
      </c>
      <c r="G88" s="43">
        <f t="shared" si="9"/>
        <v>433521791.84000003</v>
      </c>
    </row>
    <row r="89" spans="1:7" ht="6.75" customHeight="1" x14ac:dyDescent="0.25">
      <c r="A89" s="2"/>
      <c r="C89" s="2"/>
    </row>
    <row r="90" spans="1:7" ht="18.75" x14ac:dyDescent="0.3">
      <c r="A90" s="23" t="s">
        <v>82</v>
      </c>
    </row>
    <row r="91" spans="1:7" ht="30.75" customHeight="1" x14ac:dyDescent="0.25">
      <c r="A91" s="46" t="s">
        <v>83</v>
      </c>
      <c r="B91" s="46"/>
      <c r="C91" s="27"/>
      <c r="D91" s="27"/>
      <c r="E91" s="27"/>
      <c r="F91" s="27"/>
      <c r="G91" s="27"/>
    </row>
    <row r="92" spans="1:7" ht="30" customHeight="1" x14ac:dyDescent="0.25">
      <c r="A92" s="47" t="s">
        <v>84</v>
      </c>
      <c r="B92" s="47"/>
      <c r="C92" s="27"/>
      <c r="D92" s="27"/>
      <c r="E92" s="27"/>
      <c r="F92" s="27"/>
      <c r="G92" s="27"/>
    </row>
    <row r="93" spans="1:7" ht="66" customHeight="1" x14ac:dyDescent="0.25">
      <c r="A93" s="47" t="s">
        <v>85</v>
      </c>
      <c r="B93" s="47"/>
      <c r="C93" s="28"/>
      <c r="D93" s="28"/>
      <c r="E93" s="28"/>
      <c r="F93" s="28"/>
      <c r="G93" s="28"/>
    </row>
    <row r="94" spans="1:7" x14ac:dyDescent="0.25">
      <c r="A94" s="2"/>
      <c r="C94" s="2"/>
      <c r="E94" s="5"/>
    </row>
    <row r="95" spans="1:7" x14ac:dyDescent="0.25">
      <c r="A95" s="2"/>
      <c r="C95" s="2"/>
    </row>
    <row r="96" spans="1:7" x14ac:dyDescent="0.25">
      <c r="A96" s="2"/>
      <c r="C96" s="2"/>
    </row>
    <row r="97" spans="1:15" ht="15.75" x14ac:dyDescent="0.25">
      <c r="K97" s="17"/>
      <c r="L97" s="17"/>
    </row>
    <row r="98" spans="1:15" ht="15.75" x14ac:dyDescent="0.25">
      <c r="K98" s="17"/>
      <c r="L98" s="18"/>
      <c r="O98" s="17"/>
    </row>
    <row r="99" spans="1:15" ht="15.75" x14ac:dyDescent="0.25">
      <c r="E99" s="17"/>
      <c r="K99" s="18"/>
      <c r="L99" s="19"/>
      <c r="O99" s="19"/>
    </row>
    <row r="100" spans="1:15" x14ac:dyDescent="0.25">
      <c r="E100" s="19"/>
      <c r="K100" s="19"/>
      <c r="L100" s="19"/>
      <c r="O100" s="19"/>
    </row>
    <row r="101" spans="1:15" x14ac:dyDescent="0.25">
      <c r="E101" s="19"/>
    </row>
    <row r="107" spans="1:15" x14ac:dyDescent="0.25">
      <c r="A107" s="26"/>
      <c r="B107" s="45"/>
      <c r="C107" s="45"/>
      <c r="D107" s="45"/>
      <c r="E107" s="45"/>
      <c r="F107" s="45"/>
      <c r="G107" s="45"/>
    </row>
    <row r="108" spans="1:15" x14ac:dyDescent="0.25">
      <c r="A108" s="25"/>
    </row>
  </sheetData>
  <mergeCells count="9">
    <mergeCell ref="A2:G2"/>
    <mergeCell ref="B107:G107"/>
    <mergeCell ref="A91:B91"/>
    <mergeCell ref="A92:B92"/>
    <mergeCell ref="A93:B93"/>
    <mergeCell ref="A3:G3"/>
    <mergeCell ref="A4:G4"/>
    <mergeCell ref="A5:G5"/>
    <mergeCell ref="A6:G6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5" orientation="portrait" verticalDpi="4294967293" r:id="rId1"/>
  <ignoredErrors>
    <ignoredError sqref="B52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1E5178-B952-4F16-86B2-A87AB2E10876}">
  <dimension ref="A1:AA108"/>
  <sheetViews>
    <sheetView topLeftCell="A10" workbookViewId="0">
      <selection activeCell="A27" sqref="A27"/>
    </sheetView>
  </sheetViews>
  <sheetFormatPr baseColWidth="10" defaultColWidth="9.140625" defaultRowHeight="15" x14ac:dyDescent="0.25"/>
  <cols>
    <col min="1" max="1" width="74.140625" customWidth="1"/>
    <col min="2" max="2" width="14.7109375" style="30" customWidth="1"/>
    <col min="3" max="3" width="2.5703125" hidden="1" customWidth="1"/>
    <col min="4" max="4" width="0.7109375" hidden="1" customWidth="1"/>
    <col min="5" max="5" width="19.28515625" hidden="1" customWidth="1"/>
    <col min="6" max="6" width="13.7109375" hidden="1" customWidth="1"/>
    <col min="7" max="7" width="14.7109375" bestFit="1" customWidth="1"/>
    <col min="8" max="8" width="16.28515625" customWidth="1"/>
    <col min="9" max="9" width="15.140625" bestFit="1" customWidth="1"/>
    <col min="10" max="10" width="15.5703125" customWidth="1"/>
    <col min="11" max="13" width="14.140625" bestFit="1" customWidth="1"/>
    <col min="14" max="14" width="14.140625" customWidth="1"/>
    <col min="15" max="18" width="14.140625" bestFit="1" customWidth="1"/>
    <col min="20" max="20" width="96.7109375" bestFit="1" customWidth="1"/>
    <col min="22" max="29" width="6" bestFit="1" customWidth="1"/>
    <col min="30" max="31" width="7" bestFit="1" customWidth="1"/>
  </cols>
  <sheetData>
    <row r="1" spans="1:27" ht="9" customHeight="1" x14ac:dyDescent="0.25">
      <c r="A1" s="1"/>
      <c r="B1" s="29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7" ht="18.75" customHeight="1" x14ac:dyDescent="0.25">
      <c r="A2" s="48" t="s">
        <v>0</v>
      </c>
      <c r="B2" s="48"/>
      <c r="C2" s="48"/>
      <c r="D2" s="48"/>
      <c r="E2" s="48"/>
      <c r="F2" s="48"/>
      <c r="G2" s="48"/>
      <c r="T2" s="2"/>
    </row>
    <row r="3" spans="1:27" ht="18.75" customHeight="1" x14ac:dyDescent="0.25">
      <c r="A3" s="48" t="s">
        <v>1</v>
      </c>
      <c r="B3" s="48"/>
      <c r="C3" s="48"/>
      <c r="D3" s="48"/>
      <c r="E3" s="48"/>
      <c r="F3" s="48"/>
      <c r="G3" s="48"/>
      <c r="T3" s="2"/>
    </row>
    <row r="4" spans="1:27" ht="18.75" customHeight="1" x14ac:dyDescent="0.25">
      <c r="A4" s="48" t="s">
        <v>87</v>
      </c>
      <c r="B4" s="48"/>
      <c r="C4" s="48"/>
      <c r="D4" s="48"/>
      <c r="E4" s="48"/>
      <c r="F4" s="48"/>
      <c r="G4" s="48"/>
      <c r="T4" s="2"/>
    </row>
    <row r="5" spans="1:27" ht="15.75" customHeight="1" x14ac:dyDescent="0.25">
      <c r="A5" s="49" t="s">
        <v>81</v>
      </c>
      <c r="B5" s="49"/>
      <c r="C5" s="49"/>
      <c r="D5" s="49"/>
      <c r="E5" s="49"/>
      <c r="F5" s="49"/>
      <c r="G5" s="49"/>
      <c r="T5" s="2"/>
    </row>
    <row r="6" spans="1:27" x14ac:dyDescent="0.25">
      <c r="A6" s="50" t="s">
        <v>2</v>
      </c>
      <c r="B6" s="50"/>
      <c r="C6" s="50"/>
      <c r="D6" s="50"/>
      <c r="E6" s="50"/>
      <c r="F6" s="50"/>
      <c r="G6" s="50"/>
      <c r="T6" s="2"/>
    </row>
    <row r="7" spans="1:27" ht="2.25" customHeight="1" x14ac:dyDescent="0.25">
      <c r="T7" s="2"/>
    </row>
    <row r="8" spans="1:27" ht="47.25" x14ac:dyDescent="0.25">
      <c r="A8" s="3" t="s">
        <v>3</v>
      </c>
      <c r="B8" s="4" t="s">
        <v>78</v>
      </c>
      <c r="C8" s="4"/>
      <c r="F8" s="24" t="s">
        <v>88</v>
      </c>
      <c r="G8" s="44" t="s">
        <v>89</v>
      </c>
      <c r="H8" s="44" t="s">
        <v>90</v>
      </c>
      <c r="I8" s="44" t="s">
        <v>91</v>
      </c>
      <c r="J8" s="44" t="s">
        <v>92</v>
      </c>
      <c r="Z8" s="5"/>
      <c r="AA8" s="5"/>
    </row>
    <row r="9" spans="1:27" x14ac:dyDescent="0.25">
      <c r="A9" s="6" t="s">
        <v>4</v>
      </c>
      <c r="B9" s="6"/>
      <c r="C9" s="7"/>
      <c r="F9" s="22"/>
      <c r="R9" s="8"/>
      <c r="S9" s="8"/>
      <c r="T9" s="8"/>
      <c r="U9" s="8"/>
      <c r="V9" s="8"/>
      <c r="W9" s="8"/>
      <c r="X9" s="8"/>
      <c r="Y9" s="8"/>
      <c r="Z9" s="8"/>
      <c r="AA9" s="8"/>
    </row>
    <row r="10" spans="1:27" x14ac:dyDescent="0.25">
      <c r="A10" s="9" t="s">
        <v>5</v>
      </c>
      <c r="B10" s="32">
        <f t="shared" ref="B10" si="0">SUM(B11:B15)</f>
        <v>181371716</v>
      </c>
      <c r="C10" s="32">
        <f t="shared" ref="C10" si="1">SUM(C11:C15)</f>
        <v>186641866</v>
      </c>
      <c r="D10" s="32">
        <f t="shared" ref="D10" si="2">SUM(D11:D15)</f>
        <v>186641866</v>
      </c>
      <c r="E10" s="32">
        <f t="shared" ref="E10" si="3">SUM(E11:E15)</f>
        <v>186641866</v>
      </c>
      <c r="F10" s="32">
        <f t="shared" ref="F10" si="4">SUM(F11:F15)</f>
        <v>181371716</v>
      </c>
      <c r="G10" s="32">
        <f>SUM(G11:G15)</f>
        <v>73278984.909999996</v>
      </c>
      <c r="H10" s="32">
        <f t="shared" ref="H10" si="5">SUM(H11:H15)</f>
        <v>108092731.09</v>
      </c>
      <c r="I10" s="32">
        <f t="shared" ref="I10" si="6">SUM(I11:I15)</f>
        <v>0</v>
      </c>
      <c r="J10" s="32">
        <f t="shared" ref="J10" si="7">SUM(J11:J15)</f>
        <v>181371716</v>
      </c>
      <c r="R10" s="10"/>
    </row>
    <row r="11" spans="1:27" x14ac:dyDescent="0.25">
      <c r="A11" s="11" t="s">
        <v>6</v>
      </c>
      <c r="B11" s="33">
        <v>134369796</v>
      </c>
      <c r="C11" s="33">
        <v>137389946</v>
      </c>
      <c r="D11" s="33">
        <v>137389946</v>
      </c>
      <c r="E11" s="33">
        <v>137389946</v>
      </c>
      <c r="F11" s="33">
        <v>134369796</v>
      </c>
      <c r="G11" s="8">
        <v>50180443.640000001</v>
      </c>
      <c r="H11" s="8">
        <f>+B11-G11</f>
        <v>84189352.359999999</v>
      </c>
      <c r="I11" s="8"/>
      <c r="J11" s="8">
        <f>+B10-I11</f>
        <v>181371716</v>
      </c>
    </row>
    <row r="12" spans="1:27" x14ac:dyDescent="0.25">
      <c r="A12" s="11" t="s">
        <v>7</v>
      </c>
      <c r="B12" s="33">
        <v>26511200</v>
      </c>
      <c r="C12" s="33">
        <v>28711200</v>
      </c>
      <c r="D12" s="33">
        <v>28711200</v>
      </c>
      <c r="E12" s="33">
        <v>28711200</v>
      </c>
      <c r="F12" s="33">
        <v>26511200</v>
      </c>
      <c r="G12" s="8">
        <v>15468604.699999999</v>
      </c>
      <c r="H12" s="8">
        <f t="shared" ref="H12:H75" si="8">+B12-G12</f>
        <v>11042595.300000001</v>
      </c>
      <c r="I12" s="8"/>
      <c r="J12" s="8"/>
    </row>
    <row r="13" spans="1:27" x14ac:dyDescent="0.25">
      <c r="A13" s="11" t="s">
        <v>8</v>
      </c>
      <c r="B13" s="33">
        <v>100000</v>
      </c>
      <c r="C13" s="33">
        <v>150000</v>
      </c>
      <c r="D13" s="33">
        <v>150000</v>
      </c>
      <c r="E13" s="33">
        <v>150000</v>
      </c>
      <c r="F13" s="33">
        <v>100000</v>
      </c>
      <c r="G13" s="8">
        <v>14144</v>
      </c>
      <c r="H13" s="8">
        <f t="shared" si="8"/>
        <v>85856</v>
      </c>
      <c r="I13" s="8"/>
      <c r="J13" s="8"/>
    </row>
    <row r="14" spans="1:27" hidden="1" x14ac:dyDescent="0.25">
      <c r="A14" s="11" t="s">
        <v>9</v>
      </c>
      <c r="B14" s="33"/>
      <c r="C14" s="33"/>
      <c r="D14" s="33"/>
      <c r="E14" s="33"/>
      <c r="F14" s="33"/>
      <c r="G14" s="8"/>
      <c r="H14" s="8">
        <f t="shared" si="8"/>
        <v>0</v>
      </c>
      <c r="I14" s="8"/>
      <c r="J14" s="8"/>
    </row>
    <row r="15" spans="1:27" x14ac:dyDescent="0.25">
      <c r="A15" s="11" t="s">
        <v>10</v>
      </c>
      <c r="B15" s="33">
        <v>20390720</v>
      </c>
      <c r="C15" s="33">
        <v>20390720</v>
      </c>
      <c r="D15" s="33">
        <v>20390720</v>
      </c>
      <c r="E15" s="33">
        <v>20390720</v>
      </c>
      <c r="F15" s="33">
        <v>20390720</v>
      </c>
      <c r="G15" s="8">
        <v>7615792.5700000003</v>
      </c>
      <c r="H15" s="8">
        <f t="shared" si="8"/>
        <v>12774927.43</v>
      </c>
      <c r="I15" s="8"/>
      <c r="J15" s="8"/>
    </row>
    <row r="16" spans="1:27" x14ac:dyDescent="0.25">
      <c r="A16" s="9" t="s">
        <v>11</v>
      </c>
      <c r="B16" s="32">
        <f t="shared" ref="B16" si="9">SUM(B17:B25)</f>
        <v>76769738.069999993</v>
      </c>
      <c r="C16" s="32">
        <f t="shared" ref="C16" si="10">SUM(C17:C25)</f>
        <v>32735000</v>
      </c>
      <c r="D16" s="32">
        <f t="shared" ref="D16" si="11">SUM(D17:D25)</f>
        <v>32735000</v>
      </c>
      <c r="E16" s="32">
        <f t="shared" ref="E16" si="12">SUM(E17:E25)</f>
        <v>32735000</v>
      </c>
      <c r="F16" s="32">
        <f t="shared" ref="F16" si="13">SUM(F17:F25)</f>
        <v>76769738.069999993</v>
      </c>
      <c r="G16" s="32">
        <f t="shared" ref="G16" si="14">SUM(G17:G25)</f>
        <v>23486692.5</v>
      </c>
      <c r="H16" s="8">
        <f t="shared" si="8"/>
        <v>53283045.569999993</v>
      </c>
      <c r="I16" s="32">
        <f t="shared" ref="I16" si="15">SUM(I17:I25)</f>
        <v>0</v>
      </c>
      <c r="J16" s="32">
        <f t="shared" ref="J16" si="16">SUM(J17:J25)</f>
        <v>0</v>
      </c>
    </row>
    <row r="17" spans="1:10" x14ac:dyDescent="0.25">
      <c r="A17" s="11" t="s">
        <v>12</v>
      </c>
      <c r="B17" s="33">
        <v>15000000</v>
      </c>
      <c r="C17" s="33">
        <v>15485000</v>
      </c>
      <c r="D17" s="33">
        <v>15485000</v>
      </c>
      <c r="E17" s="33">
        <v>15485000</v>
      </c>
      <c r="F17" s="33">
        <v>15000000</v>
      </c>
      <c r="G17" s="8">
        <v>4712626.42</v>
      </c>
      <c r="H17" s="8">
        <f t="shared" si="8"/>
        <v>10287373.58</v>
      </c>
      <c r="I17" s="8"/>
      <c r="J17" s="8"/>
    </row>
    <row r="18" spans="1:10" x14ac:dyDescent="0.25">
      <c r="A18" s="11" t="s">
        <v>13</v>
      </c>
      <c r="B18" s="33">
        <v>17344147</v>
      </c>
      <c r="C18" s="33">
        <v>75000</v>
      </c>
      <c r="D18" s="33">
        <v>75000</v>
      </c>
      <c r="E18" s="33">
        <v>75000</v>
      </c>
      <c r="F18" s="33">
        <v>17344147</v>
      </c>
      <c r="G18" s="8">
        <v>9028942.5199999996</v>
      </c>
      <c r="H18" s="8">
        <f t="shared" si="8"/>
        <v>8315204.4800000004</v>
      </c>
      <c r="I18" s="8"/>
      <c r="J18" s="8"/>
    </row>
    <row r="19" spans="1:10" x14ac:dyDescent="0.25">
      <c r="A19" s="11" t="s">
        <v>14</v>
      </c>
      <c r="B19" s="33">
        <v>675000</v>
      </c>
      <c r="C19" s="33">
        <v>450000</v>
      </c>
      <c r="D19" s="33">
        <v>450000</v>
      </c>
      <c r="E19" s="33">
        <v>450000</v>
      </c>
      <c r="F19" s="33">
        <v>675000</v>
      </c>
      <c r="G19" s="8">
        <v>132760</v>
      </c>
      <c r="H19" s="8">
        <f t="shared" si="8"/>
        <v>542240</v>
      </c>
      <c r="I19" s="8"/>
      <c r="J19" s="8"/>
    </row>
    <row r="20" spans="1:10" x14ac:dyDescent="0.25">
      <c r="A20" s="11" t="s">
        <v>15</v>
      </c>
      <c r="B20" s="33">
        <v>475315</v>
      </c>
      <c r="C20" s="33">
        <v>450000</v>
      </c>
      <c r="D20" s="33">
        <v>450000</v>
      </c>
      <c r="E20" s="33">
        <v>450000</v>
      </c>
      <c r="F20" s="33">
        <v>475315</v>
      </c>
      <c r="G20" s="8">
        <v>83019.38</v>
      </c>
      <c r="H20" s="8">
        <f t="shared" si="8"/>
        <v>392295.62</v>
      </c>
      <c r="I20" s="8"/>
      <c r="J20" s="8"/>
    </row>
    <row r="21" spans="1:10" x14ac:dyDescent="0.25">
      <c r="A21" s="11" t="s">
        <v>16</v>
      </c>
      <c r="B21" s="33">
        <v>7208279.46</v>
      </c>
      <c r="C21" s="33">
        <v>1675000</v>
      </c>
      <c r="D21" s="33">
        <v>1675000</v>
      </c>
      <c r="E21" s="33">
        <v>1675000</v>
      </c>
      <c r="F21" s="33">
        <v>7208279.46</v>
      </c>
      <c r="G21" s="8">
        <v>1694184.75</v>
      </c>
      <c r="H21" s="8">
        <f t="shared" si="8"/>
        <v>5514094.71</v>
      </c>
      <c r="I21" s="8"/>
      <c r="J21" s="8"/>
    </row>
    <row r="22" spans="1:10" x14ac:dyDescent="0.25">
      <c r="A22" s="11" t="s">
        <v>17</v>
      </c>
      <c r="B22" s="33">
        <v>5636000</v>
      </c>
      <c r="C22" s="33">
        <v>5600000</v>
      </c>
      <c r="D22" s="33">
        <v>5600000</v>
      </c>
      <c r="E22" s="33">
        <v>5600000</v>
      </c>
      <c r="F22" s="33">
        <v>5636000</v>
      </c>
      <c r="G22" s="8">
        <v>1174159.52</v>
      </c>
      <c r="H22" s="8">
        <f t="shared" si="8"/>
        <v>4461840.4800000004</v>
      </c>
      <c r="I22" s="8"/>
      <c r="J22" s="8"/>
    </row>
    <row r="23" spans="1:10" ht="25.5" x14ac:dyDescent="0.25">
      <c r="A23" s="11" t="s">
        <v>18</v>
      </c>
      <c r="B23" s="33">
        <v>7706087.1799999997</v>
      </c>
      <c r="C23" s="33">
        <v>3350000</v>
      </c>
      <c r="D23" s="33">
        <v>3350000</v>
      </c>
      <c r="E23" s="33">
        <v>3350000</v>
      </c>
      <c r="F23" s="33">
        <v>7706087.1799999997</v>
      </c>
      <c r="G23" s="8">
        <v>1708608.34</v>
      </c>
      <c r="H23" s="8">
        <f t="shared" si="8"/>
        <v>5997478.8399999999</v>
      </c>
      <c r="I23" s="8"/>
      <c r="J23" s="8"/>
    </row>
    <row r="24" spans="1:10" x14ac:dyDescent="0.25">
      <c r="A24" s="11" t="s">
        <v>19</v>
      </c>
      <c r="B24" s="33">
        <v>17391498</v>
      </c>
      <c r="C24" s="33">
        <v>1650000</v>
      </c>
      <c r="D24" s="33">
        <v>1650000</v>
      </c>
      <c r="E24" s="33">
        <v>1650000</v>
      </c>
      <c r="F24" s="33">
        <v>17391498</v>
      </c>
      <c r="G24" s="8">
        <v>1624195.33</v>
      </c>
      <c r="H24" s="8">
        <f t="shared" si="8"/>
        <v>15767302.67</v>
      </c>
      <c r="I24" s="8"/>
      <c r="J24" s="8"/>
    </row>
    <row r="25" spans="1:10" x14ac:dyDescent="0.25">
      <c r="A25" s="11" t="s">
        <v>86</v>
      </c>
      <c r="B25" s="33">
        <v>5333411.43</v>
      </c>
      <c r="C25" s="33">
        <v>4000000</v>
      </c>
      <c r="D25" s="33">
        <v>4000000</v>
      </c>
      <c r="E25" s="33">
        <v>4000000</v>
      </c>
      <c r="F25" s="33">
        <v>5333411.43</v>
      </c>
      <c r="G25" s="8">
        <v>3328196.24</v>
      </c>
      <c r="H25" s="8">
        <f t="shared" si="8"/>
        <v>2005215.1899999995</v>
      </c>
      <c r="I25" s="8"/>
      <c r="J25" s="8"/>
    </row>
    <row r="26" spans="1:10" x14ac:dyDescent="0.25">
      <c r="A26" s="9" t="s">
        <v>20</v>
      </c>
      <c r="B26" s="32">
        <f t="shared" ref="B26" si="17">SUM(B27:B35)</f>
        <v>26718313.119999997</v>
      </c>
      <c r="C26" s="32">
        <f t="shared" ref="C26:F26" si="18">SUM(C27:C35)</f>
        <v>16729143</v>
      </c>
      <c r="D26" s="32">
        <f t="shared" si="18"/>
        <v>16729143</v>
      </c>
      <c r="E26" s="32">
        <f t="shared" si="18"/>
        <v>16729143</v>
      </c>
      <c r="F26" s="32">
        <f t="shared" si="18"/>
        <v>26718313.119999997</v>
      </c>
      <c r="G26" s="8">
        <v>499871.14</v>
      </c>
      <c r="H26" s="8">
        <f t="shared" si="8"/>
        <v>26218441.979999997</v>
      </c>
      <c r="I26" s="8"/>
      <c r="J26" s="8"/>
    </row>
    <row r="27" spans="1:10" x14ac:dyDescent="0.25">
      <c r="A27" s="11" t="s">
        <v>21</v>
      </c>
      <c r="B27" s="34">
        <v>987663.5</v>
      </c>
      <c r="C27" s="34">
        <v>850000</v>
      </c>
      <c r="D27" s="34">
        <v>850000</v>
      </c>
      <c r="E27" s="34">
        <v>850000</v>
      </c>
      <c r="F27" s="34">
        <v>987663.5</v>
      </c>
      <c r="G27" s="8"/>
      <c r="H27" s="8">
        <f t="shared" si="8"/>
        <v>987663.5</v>
      </c>
      <c r="I27" s="8"/>
      <c r="J27" s="8"/>
    </row>
    <row r="28" spans="1:10" x14ac:dyDescent="0.25">
      <c r="A28" s="11" t="s">
        <v>22</v>
      </c>
      <c r="B28" s="34">
        <v>575000</v>
      </c>
      <c r="C28" s="34">
        <v>632143</v>
      </c>
      <c r="D28" s="34">
        <v>632143</v>
      </c>
      <c r="E28" s="34">
        <v>632143</v>
      </c>
      <c r="F28" s="34">
        <v>575000</v>
      </c>
      <c r="G28" s="8"/>
      <c r="H28" s="8">
        <f t="shared" si="8"/>
        <v>575000</v>
      </c>
      <c r="I28" s="8"/>
      <c r="J28" s="8"/>
    </row>
    <row r="29" spans="1:10" x14ac:dyDescent="0.25">
      <c r="A29" s="11" t="s">
        <v>79</v>
      </c>
      <c r="B29" s="34">
        <v>7349891</v>
      </c>
      <c r="C29" s="34">
        <v>500000</v>
      </c>
      <c r="D29" s="34">
        <v>500000</v>
      </c>
      <c r="E29" s="34">
        <v>500000</v>
      </c>
      <c r="F29" s="34">
        <v>7349891</v>
      </c>
      <c r="G29" s="8"/>
      <c r="H29" s="8">
        <f t="shared" si="8"/>
        <v>7349891</v>
      </c>
      <c r="I29" s="8"/>
      <c r="J29" s="8"/>
    </row>
    <row r="30" spans="1:10" x14ac:dyDescent="0.25">
      <c r="A30" s="11" t="s">
        <v>23</v>
      </c>
      <c r="B30" s="34">
        <v>200000</v>
      </c>
      <c r="C30" s="34">
        <v>200000</v>
      </c>
      <c r="D30" s="34">
        <v>200000</v>
      </c>
      <c r="E30" s="34">
        <v>200000</v>
      </c>
      <c r="F30" s="34">
        <v>200000</v>
      </c>
      <c r="G30" s="8"/>
      <c r="H30" s="8">
        <f t="shared" si="8"/>
        <v>200000</v>
      </c>
      <c r="I30" s="8"/>
      <c r="J30" s="8"/>
    </row>
    <row r="31" spans="1:10" x14ac:dyDescent="0.25">
      <c r="A31" s="11" t="s">
        <v>80</v>
      </c>
      <c r="B31" s="34">
        <v>535388.6</v>
      </c>
      <c r="C31" s="34">
        <v>810000</v>
      </c>
      <c r="D31" s="34">
        <v>810000</v>
      </c>
      <c r="E31" s="34">
        <v>810000</v>
      </c>
      <c r="F31" s="34">
        <v>535388.6</v>
      </c>
      <c r="G31" s="8"/>
      <c r="H31" s="8">
        <f t="shared" si="8"/>
        <v>535388.6</v>
      </c>
      <c r="I31" s="8"/>
      <c r="J31" s="8"/>
    </row>
    <row r="32" spans="1:10" x14ac:dyDescent="0.25">
      <c r="A32" s="11" t="s">
        <v>24</v>
      </c>
      <c r="B32" s="34">
        <v>896626.43</v>
      </c>
      <c r="C32" s="34">
        <v>881000</v>
      </c>
      <c r="D32" s="34">
        <v>881000</v>
      </c>
      <c r="E32" s="34">
        <v>881000</v>
      </c>
      <c r="F32" s="34">
        <v>896626.43</v>
      </c>
      <c r="G32" s="8"/>
      <c r="H32" s="8">
        <f t="shared" si="8"/>
        <v>896626.43</v>
      </c>
      <c r="I32" s="8"/>
      <c r="J32" s="8"/>
    </row>
    <row r="33" spans="1:10" x14ac:dyDescent="0.25">
      <c r="A33" s="11" t="s">
        <v>25</v>
      </c>
      <c r="B33" s="34">
        <v>8870655.6899999995</v>
      </c>
      <c r="C33" s="34">
        <v>6306000</v>
      </c>
      <c r="D33" s="34">
        <v>6306000</v>
      </c>
      <c r="E33" s="34">
        <v>6306000</v>
      </c>
      <c r="F33" s="34">
        <v>8870655.6899999995</v>
      </c>
      <c r="G33" s="8"/>
      <c r="H33" s="8">
        <f t="shared" si="8"/>
        <v>8870655.6899999995</v>
      </c>
      <c r="I33" s="8"/>
      <c r="J33" s="8"/>
    </row>
    <row r="34" spans="1:10" hidden="1" x14ac:dyDescent="0.25">
      <c r="A34" s="11" t="s">
        <v>26</v>
      </c>
      <c r="B34" s="34"/>
      <c r="C34" s="34"/>
      <c r="D34" s="34"/>
      <c r="E34" s="34"/>
      <c r="F34" s="34"/>
      <c r="G34" s="8"/>
      <c r="H34" s="8">
        <f t="shared" si="8"/>
        <v>0</v>
      </c>
      <c r="I34" s="8"/>
      <c r="J34" s="8"/>
    </row>
    <row r="35" spans="1:10" x14ac:dyDescent="0.25">
      <c r="A35" s="11" t="s">
        <v>27</v>
      </c>
      <c r="B35" s="34">
        <v>7303087.9000000004</v>
      </c>
      <c r="C35" s="34">
        <v>6550000</v>
      </c>
      <c r="D35" s="34">
        <v>6550000</v>
      </c>
      <c r="E35" s="34">
        <v>6550000</v>
      </c>
      <c r="F35" s="34">
        <v>7303087.9000000004</v>
      </c>
      <c r="G35" s="8"/>
      <c r="H35" s="8">
        <f t="shared" si="8"/>
        <v>7303087.9000000004</v>
      </c>
      <c r="I35" s="8"/>
      <c r="J35" s="8"/>
    </row>
    <row r="36" spans="1:10" x14ac:dyDescent="0.25">
      <c r="A36" s="9" t="s">
        <v>28</v>
      </c>
      <c r="B36" s="32">
        <f t="shared" ref="B36" si="19">SUM(B37:B43)</f>
        <v>1050000</v>
      </c>
      <c r="C36" s="32">
        <f t="shared" ref="C36:F36" si="20">SUM(C37:C43)</f>
        <v>1850006</v>
      </c>
      <c r="D36" s="32">
        <f t="shared" si="20"/>
        <v>1850009</v>
      </c>
      <c r="E36" s="32">
        <f t="shared" si="20"/>
        <v>1850012</v>
      </c>
      <c r="F36" s="32">
        <f t="shared" si="20"/>
        <v>1050000</v>
      </c>
      <c r="G36" s="8"/>
      <c r="H36" s="8">
        <f t="shared" si="8"/>
        <v>1050000</v>
      </c>
      <c r="I36" s="8"/>
      <c r="J36" s="8"/>
    </row>
    <row r="37" spans="1:10" x14ac:dyDescent="0.25">
      <c r="A37" s="11" t="s">
        <v>29</v>
      </c>
      <c r="B37" s="33">
        <v>200000</v>
      </c>
      <c r="C37" s="33">
        <v>1000002</v>
      </c>
      <c r="D37" s="33">
        <v>1000003</v>
      </c>
      <c r="E37" s="33">
        <v>1000004</v>
      </c>
      <c r="F37" s="33">
        <v>200000</v>
      </c>
      <c r="G37" s="8"/>
      <c r="H37" s="8">
        <f t="shared" si="8"/>
        <v>200000</v>
      </c>
      <c r="I37" s="8"/>
      <c r="J37" s="8"/>
    </row>
    <row r="38" spans="1:10" x14ac:dyDescent="0.25">
      <c r="A38" s="11" t="s">
        <v>30</v>
      </c>
      <c r="B38" s="35">
        <v>0</v>
      </c>
      <c r="C38" s="35">
        <v>0</v>
      </c>
      <c r="D38" s="35">
        <v>0</v>
      </c>
      <c r="E38" s="35">
        <v>0</v>
      </c>
      <c r="F38" s="35">
        <v>0</v>
      </c>
      <c r="G38" s="8"/>
      <c r="H38" s="8">
        <f t="shared" si="8"/>
        <v>0</v>
      </c>
      <c r="I38" s="8"/>
      <c r="J38" s="8"/>
    </row>
    <row r="39" spans="1:10" x14ac:dyDescent="0.25">
      <c r="A39" s="11" t="s">
        <v>31</v>
      </c>
      <c r="B39" s="35">
        <v>0</v>
      </c>
      <c r="C39" s="35">
        <v>0</v>
      </c>
      <c r="D39" s="35">
        <v>0</v>
      </c>
      <c r="E39" s="35">
        <v>0</v>
      </c>
      <c r="F39" s="35">
        <v>0</v>
      </c>
      <c r="G39" s="8"/>
      <c r="H39" s="8">
        <f t="shared" si="8"/>
        <v>0</v>
      </c>
      <c r="I39" s="8"/>
      <c r="J39" s="8"/>
    </row>
    <row r="40" spans="1:10" x14ac:dyDescent="0.25">
      <c r="A40" s="11" t="s">
        <v>32</v>
      </c>
      <c r="B40" s="35">
        <v>0</v>
      </c>
      <c r="C40" s="35">
        <v>0</v>
      </c>
      <c r="D40" s="35">
        <v>0</v>
      </c>
      <c r="E40" s="35">
        <v>0</v>
      </c>
      <c r="F40" s="35">
        <v>0</v>
      </c>
      <c r="G40" s="8"/>
      <c r="H40" s="8">
        <f t="shared" si="8"/>
        <v>0</v>
      </c>
      <c r="I40" s="8"/>
      <c r="J40" s="8"/>
    </row>
    <row r="41" spans="1:10" x14ac:dyDescent="0.25">
      <c r="A41" s="11" t="s">
        <v>33</v>
      </c>
      <c r="B41" s="35">
        <v>0</v>
      </c>
      <c r="C41" s="35">
        <v>0</v>
      </c>
      <c r="D41" s="35">
        <v>0</v>
      </c>
      <c r="E41" s="35">
        <v>0</v>
      </c>
      <c r="F41" s="35">
        <v>0</v>
      </c>
      <c r="G41" s="8"/>
      <c r="H41" s="8">
        <f t="shared" si="8"/>
        <v>0</v>
      </c>
      <c r="I41" s="8"/>
      <c r="J41" s="8"/>
    </row>
    <row r="42" spans="1:10" x14ac:dyDescent="0.25">
      <c r="A42" s="11" t="s">
        <v>34</v>
      </c>
      <c r="B42" s="33">
        <v>850000</v>
      </c>
      <c r="C42" s="33">
        <v>850002</v>
      </c>
      <c r="D42" s="33">
        <v>850003</v>
      </c>
      <c r="E42" s="33">
        <v>850004</v>
      </c>
      <c r="F42" s="33">
        <v>850000</v>
      </c>
      <c r="G42" s="8"/>
      <c r="H42" s="8">
        <f t="shared" si="8"/>
        <v>850000</v>
      </c>
      <c r="I42" s="8"/>
      <c r="J42" s="8"/>
    </row>
    <row r="43" spans="1:10" x14ac:dyDescent="0.25">
      <c r="A43" s="11" t="s">
        <v>35</v>
      </c>
      <c r="B43" s="35">
        <v>0</v>
      </c>
      <c r="C43" s="35">
        <v>2</v>
      </c>
      <c r="D43" s="35">
        <v>3</v>
      </c>
      <c r="E43" s="35">
        <v>4</v>
      </c>
      <c r="F43" s="35">
        <v>0</v>
      </c>
      <c r="G43" s="8"/>
      <c r="H43" s="8">
        <f t="shared" si="8"/>
        <v>0</v>
      </c>
      <c r="I43" s="8"/>
      <c r="J43" s="8"/>
    </row>
    <row r="44" spans="1:10" hidden="1" x14ac:dyDescent="0.25">
      <c r="A44" s="12" t="s">
        <v>36</v>
      </c>
      <c r="B44" s="36">
        <f t="shared" ref="B44" si="21">SUM(B45:B51)</f>
        <v>0</v>
      </c>
      <c r="C44" s="36">
        <f t="shared" ref="C44:F44" si="22">SUM(C45:C51)</f>
        <v>0</v>
      </c>
      <c r="D44" s="36">
        <f t="shared" si="22"/>
        <v>0</v>
      </c>
      <c r="E44" s="36">
        <f t="shared" si="22"/>
        <v>0</v>
      </c>
      <c r="F44" s="36">
        <f t="shared" si="22"/>
        <v>0</v>
      </c>
      <c r="G44" s="8"/>
      <c r="H44" s="8">
        <f t="shared" si="8"/>
        <v>0</v>
      </c>
      <c r="I44" s="8"/>
      <c r="J44" s="8"/>
    </row>
    <row r="45" spans="1:10" hidden="1" x14ac:dyDescent="0.25">
      <c r="A45" s="11" t="s">
        <v>37</v>
      </c>
      <c r="B45" s="35">
        <v>0</v>
      </c>
      <c r="C45" s="35">
        <v>0</v>
      </c>
      <c r="D45" s="35">
        <v>0</v>
      </c>
      <c r="E45" s="35">
        <v>0</v>
      </c>
      <c r="F45" s="35">
        <v>0</v>
      </c>
      <c r="G45" s="8"/>
      <c r="H45" s="8">
        <f t="shared" si="8"/>
        <v>0</v>
      </c>
      <c r="I45" s="8"/>
      <c r="J45" s="8"/>
    </row>
    <row r="46" spans="1:10" hidden="1" x14ac:dyDescent="0.25">
      <c r="A46" s="11" t="s">
        <v>38</v>
      </c>
      <c r="B46" s="35">
        <v>0</v>
      </c>
      <c r="C46" s="35">
        <v>0</v>
      </c>
      <c r="D46" s="35">
        <v>0</v>
      </c>
      <c r="E46" s="35">
        <v>0</v>
      </c>
      <c r="F46" s="35">
        <v>0</v>
      </c>
      <c r="G46" s="8"/>
      <c r="H46" s="8">
        <f t="shared" si="8"/>
        <v>0</v>
      </c>
      <c r="I46" s="8"/>
      <c r="J46" s="8"/>
    </row>
    <row r="47" spans="1:10" hidden="1" x14ac:dyDescent="0.25">
      <c r="A47" s="11" t="s">
        <v>39</v>
      </c>
      <c r="B47" s="35">
        <v>0</v>
      </c>
      <c r="C47" s="35">
        <v>0</v>
      </c>
      <c r="D47" s="35">
        <v>0</v>
      </c>
      <c r="E47" s="35">
        <v>0</v>
      </c>
      <c r="F47" s="35">
        <v>0</v>
      </c>
      <c r="G47" s="8"/>
      <c r="H47" s="8">
        <f t="shared" si="8"/>
        <v>0</v>
      </c>
      <c r="I47" s="8"/>
      <c r="J47" s="8"/>
    </row>
    <row r="48" spans="1:10" hidden="1" x14ac:dyDescent="0.25">
      <c r="A48" s="11" t="s">
        <v>40</v>
      </c>
      <c r="B48" s="35">
        <v>0</v>
      </c>
      <c r="C48" s="35">
        <v>0</v>
      </c>
      <c r="D48" s="35">
        <v>0</v>
      </c>
      <c r="E48" s="35">
        <v>0</v>
      </c>
      <c r="F48" s="35">
        <v>0</v>
      </c>
      <c r="G48" s="8"/>
      <c r="H48" s="8">
        <f t="shared" si="8"/>
        <v>0</v>
      </c>
      <c r="I48" s="8"/>
      <c r="J48" s="8"/>
    </row>
    <row r="49" spans="1:10" hidden="1" x14ac:dyDescent="0.25">
      <c r="A49" s="11" t="s">
        <v>41</v>
      </c>
      <c r="B49" s="35">
        <v>0</v>
      </c>
      <c r="C49" s="35">
        <v>0</v>
      </c>
      <c r="D49" s="35">
        <v>0</v>
      </c>
      <c r="E49" s="35">
        <v>0</v>
      </c>
      <c r="F49" s="35">
        <v>0</v>
      </c>
      <c r="G49" s="8"/>
      <c r="H49" s="8">
        <f t="shared" si="8"/>
        <v>0</v>
      </c>
      <c r="I49" s="8"/>
      <c r="J49" s="8"/>
    </row>
    <row r="50" spans="1:10" hidden="1" x14ac:dyDescent="0.25">
      <c r="A50" s="11" t="s">
        <v>42</v>
      </c>
      <c r="B50" s="35">
        <v>0</v>
      </c>
      <c r="C50" s="35">
        <v>0</v>
      </c>
      <c r="D50" s="35">
        <v>0</v>
      </c>
      <c r="E50" s="35">
        <v>0</v>
      </c>
      <c r="F50" s="35">
        <v>0</v>
      </c>
      <c r="G50" s="8"/>
      <c r="H50" s="8">
        <f t="shared" si="8"/>
        <v>0</v>
      </c>
      <c r="I50" s="8"/>
      <c r="J50" s="8"/>
    </row>
    <row r="51" spans="1:10" hidden="1" x14ac:dyDescent="0.25">
      <c r="A51" s="11" t="s">
        <v>43</v>
      </c>
      <c r="B51" s="35">
        <v>0</v>
      </c>
      <c r="C51" s="35">
        <v>0</v>
      </c>
      <c r="D51" s="35">
        <v>0</v>
      </c>
      <c r="E51" s="35">
        <v>0</v>
      </c>
      <c r="F51" s="35">
        <v>0</v>
      </c>
      <c r="G51" s="8"/>
      <c r="H51" s="8">
        <f t="shared" si="8"/>
        <v>0</v>
      </c>
      <c r="I51" s="8"/>
      <c r="J51" s="8"/>
    </row>
    <row r="52" spans="1:10" x14ac:dyDescent="0.25">
      <c r="A52" s="9" t="s">
        <v>44</v>
      </c>
      <c r="B52" s="20">
        <f>SUM(B53:B61)</f>
        <v>117794396.70999999</v>
      </c>
      <c r="C52" s="20">
        <f t="shared" ref="C52:E52" si="23">SUM(C53:C61)</f>
        <v>57203962</v>
      </c>
      <c r="D52" s="20">
        <f t="shared" si="23"/>
        <v>57203962</v>
      </c>
      <c r="E52" s="20">
        <f t="shared" si="23"/>
        <v>57203962</v>
      </c>
      <c r="F52" s="20">
        <f>SUM(F53:F61)</f>
        <v>117794396.70999999</v>
      </c>
      <c r="G52" s="8"/>
      <c r="H52" s="8">
        <f t="shared" si="8"/>
        <v>117794396.70999999</v>
      </c>
      <c r="I52" s="8"/>
      <c r="J52" s="8"/>
    </row>
    <row r="53" spans="1:10" x14ac:dyDescent="0.25">
      <c r="A53" s="11" t="s">
        <v>45</v>
      </c>
      <c r="B53" s="34">
        <v>49527797.619999997</v>
      </c>
      <c r="C53" s="34">
        <v>23708000</v>
      </c>
      <c r="D53" s="34">
        <v>23708000</v>
      </c>
      <c r="E53" s="34">
        <v>23708000</v>
      </c>
      <c r="F53" s="34">
        <v>49527797.619999997</v>
      </c>
      <c r="G53" s="8"/>
      <c r="H53" s="8">
        <f t="shared" si="8"/>
        <v>49527797.619999997</v>
      </c>
      <c r="I53" s="8"/>
      <c r="J53" s="8"/>
    </row>
    <row r="54" spans="1:10" x14ac:dyDescent="0.25">
      <c r="A54" s="11" t="s">
        <v>46</v>
      </c>
      <c r="B54" s="34">
        <v>315526.32</v>
      </c>
      <c r="C54" s="34">
        <v>0</v>
      </c>
      <c r="D54" s="34">
        <v>0</v>
      </c>
      <c r="E54" s="34">
        <v>0</v>
      </c>
      <c r="F54" s="34">
        <v>315526.32</v>
      </c>
      <c r="G54" s="8"/>
      <c r="H54" s="8">
        <f t="shared" si="8"/>
        <v>315526.32</v>
      </c>
      <c r="I54" s="8"/>
      <c r="J54" s="8"/>
    </row>
    <row r="55" spans="1:10" x14ac:dyDescent="0.25">
      <c r="A55" s="11" t="s">
        <v>47</v>
      </c>
      <c r="B55" s="34">
        <v>220000</v>
      </c>
      <c r="C55" s="34">
        <v>170000</v>
      </c>
      <c r="D55" s="34">
        <v>170000</v>
      </c>
      <c r="E55" s="34">
        <v>170000</v>
      </c>
      <c r="F55" s="34">
        <v>220000</v>
      </c>
      <c r="G55" s="8"/>
      <c r="H55" s="8">
        <f t="shared" si="8"/>
        <v>220000</v>
      </c>
      <c r="I55" s="8"/>
      <c r="J55" s="8"/>
    </row>
    <row r="56" spans="1:10" x14ac:dyDescent="0.25">
      <c r="A56" s="11" t="s">
        <v>48</v>
      </c>
      <c r="B56" s="34">
        <v>3090000</v>
      </c>
      <c r="C56" s="34">
        <v>2300000</v>
      </c>
      <c r="D56" s="34">
        <v>2300000</v>
      </c>
      <c r="E56" s="34">
        <v>2300000</v>
      </c>
      <c r="F56" s="34">
        <v>3090000</v>
      </c>
      <c r="G56" s="8"/>
      <c r="H56" s="8">
        <f t="shared" si="8"/>
        <v>3090000</v>
      </c>
      <c r="I56" s="8"/>
      <c r="J56" s="8"/>
    </row>
    <row r="57" spans="1:10" x14ac:dyDescent="0.25">
      <c r="A57" s="11" t="s">
        <v>49</v>
      </c>
      <c r="B57" s="34">
        <v>35127064.299999997</v>
      </c>
      <c r="C57" s="34">
        <v>4192000</v>
      </c>
      <c r="D57" s="34">
        <v>4192000</v>
      </c>
      <c r="E57" s="34">
        <v>4192000</v>
      </c>
      <c r="F57" s="34">
        <v>35127064.299999997</v>
      </c>
      <c r="G57" s="8"/>
      <c r="H57" s="8">
        <f t="shared" si="8"/>
        <v>35127064.299999997</v>
      </c>
      <c r="I57" s="8"/>
      <c r="J57" s="8"/>
    </row>
    <row r="58" spans="1:10" x14ac:dyDescent="0.25">
      <c r="A58" s="11" t="s">
        <v>50</v>
      </c>
      <c r="B58" s="34">
        <v>9503600</v>
      </c>
      <c r="C58" s="34">
        <v>8200000</v>
      </c>
      <c r="D58" s="34">
        <v>8200000</v>
      </c>
      <c r="E58" s="34">
        <v>8200000</v>
      </c>
      <c r="F58" s="34">
        <v>9503600</v>
      </c>
      <c r="G58" s="8"/>
      <c r="H58" s="8">
        <f t="shared" si="8"/>
        <v>9503600</v>
      </c>
      <c r="I58" s="8"/>
      <c r="J58" s="8"/>
    </row>
    <row r="59" spans="1:10" hidden="1" x14ac:dyDescent="0.25">
      <c r="A59" s="11" t="s">
        <v>51</v>
      </c>
      <c r="B59" s="34">
        <v>0</v>
      </c>
      <c r="C59" s="34">
        <v>0</v>
      </c>
      <c r="D59" s="34">
        <v>0</v>
      </c>
      <c r="E59" s="34">
        <v>0</v>
      </c>
      <c r="F59" s="34">
        <v>0</v>
      </c>
      <c r="G59" s="8"/>
      <c r="H59" s="8">
        <f t="shared" si="8"/>
        <v>0</v>
      </c>
      <c r="I59" s="8"/>
      <c r="J59" s="8"/>
    </row>
    <row r="60" spans="1:10" x14ac:dyDescent="0.25">
      <c r="A60" s="11" t="s">
        <v>52</v>
      </c>
      <c r="B60" s="34">
        <v>1000000</v>
      </c>
      <c r="C60" s="34">
        <v>1000000</v>
      </c>
      <c r="D60" s="34">
        <v>1000000</v>
      </c>
      <c r="E60" s="34">
        <v>1000000</v>
      </c>
      <c r="F60" s="34">
        <v>1000000</v>
      </c>
      <c r="G60" s="8"/>
      <c r="H60" s="8">
        <f t="shared" si="8"/>
        <v>1000000</v>
      </c>
      <c r="I60" s="8"/>
      <c r="J60" s="8"/>
    </row>
    <row r="61" spans="1:10" x14ac:dyDescent="0.25">
      <c r="A61" s="11" t="s">
        <v>53</v>
      </c>
      <c r="B61" s="34">
        <v>19010408.469999999</v>
      </c>
      <c r="C61" s="34">
        <v>17633962</v>
      </c>
      <c r="D61" s="34">
        <v>17633962</v>
      </c>
      <c r="E61" s="34">
        <v>17633962</v>
      </c>
      <c r="F61" s="34">
        <v>19010408.469999999</v>
      </c>
      <c r="G61" s="8"/>
      <c r="H61" s="8">
        <f t="shared" si="8"/>
        <v>19010408.469999999</v>
      </c>
      <c r="I61" s="8"/>
      <c r="J61" s="8"/>
    </row>
    <row r="62" spans="1:10" x14ac:dyDescent="0.25">
      <c r="A62" s="9" t="s">
        <v>54</v>
      </c>
      <c r="B62" s="20">
        <f>SUM(B63:B66)</f>
        <v>29817627.940000001</v>
      </c>
      <c r="C62" s="21">
        <v>0</v>
      </c>
      <c r="D62" s="21">
        <v>0</v>
      </c>
      <c r="E62" s="21">
        <v>0</v>
      </c>
      <c r="F62" s="20">
        <f>SUM(F63:F66)</f>
        <v>29817627.940000001</v>
      </c>
      <c r="G62" s="8"/>
      <c r="H62" s="8">
        <f t="shared" si="8"/>
        <v>29817627.940000001</v>
      </c>
      <c r="I62" s="8"/>
      <c r="J62" s="8"/>
    </row>
    <row r="63" spans="1:10" x14ac:dyDescent="0.25">
      <c r="A63" s="11" t="s">
        <v>55</v>
      </c>
      <c r="B63" s="34">
        <v>29817627.940000001</v>
      </c>
      <c r="C63" s="35">
        <v>0</v>
      </c>
      <c r="D63" s="35">
        <v>0</v>
      </c>
      <c r="E63" s="35">
        <v>0</v>
      </c>
      <c r="F63" s="34">
        <v>29817627.940000001</v>
      </c>
      <c r="G63" s="8"/>
      <c r="H63" s="8">
        <f t="shared" si="8"/>
        <v>29817627.940000001</v>
      </c>
      <c r="I63" s="8"/>
      <c r="J63" s="8"/>
    </row>
    <row r="64" spans="1:10" x14ac:dyDescent="0.25">
      <c r="A64" s="11" t="s">
        <v>56</v>
      </c>
      <c r="B64" s="35">
        <v>0</v>
      </c>
      <c r="C64" s="35">
        <v>0</v>
      </c>
      <c r="D64" s="35">
        <v>0</v>
      </c>
      <c r="E64" s="35">
        <v>0</v>
      </c>
      <c r="F64" s="35">
        <v>0</v>
      </c>
      <c r="G64" s="8"/>
      <c r="H64" s="8">
        <f t="shared" si="8"/>
        <v>0</v>
      </c>
      <c r="I64" s="8"/>
      <c r="J64" s="8"/>
    </row>
    <row r="65" spans="1:10" x14ac:dyDescent="0.25">
      <c r="A65" s="11" t="s">
        <v>57</v>
      </c>
      <c r="B65" s="35">
        <v>0</v>
      </c>
      <c r="C65" s="35">
        <v>0</v>
      </c>
      <c r="D65" s="35">
        <v>0</v>
      </c>
      <c r="E65" s="35">
        <v>0</v>
      </c>
      <c r="F65" s="35">
        <v>0</v>
      </c>
      <c r="G65" s="8"/>
      <c r="H65" s="8">
        <f t="shared" si="8"/>
        <v>0</v>
      </c>
      <c r="I65" s="8"/>
      <c r="J65" s="8"/>
    </row>
    <row r="66" spans="1:10" ht="25.5" x14ac:dyDescent="0.25">
      <c r="A66" s="11" t="s">
        <v>58</v>
      </c>
      <c r="B66" s="35">
        <v>0</v>
      </c>
      <c r="C66" s="35">
        <v>0</v>
      </c>
      <c r="D66" s="35">
        <v>0</v>
      </c>
      <c r="E66" s="35">
        <v>0</v>
      </c>
      <c r="F66" s="35">
        <v>0</v>
      </c>
      <c r="G66" s="8"/>
      <c r="H66" s="8">
        <f t="shared" si="8"/>
        <v>0</v>
      </c>
      <c r="I66" s="8"/>
      <c r="J66" s="8"/>
    </row>
    <row r="67" spans="1:10" x14ac:dyDescent="0.25">
      <c r="A67" s="12" t="s">
        <v>59</v>
      </c>
      <c r="B67" s="21">
        <f t="shared" ref="B67" si="24">SUM(B68:B69)</f>
        <v>0</v>
      </c>
      <c r="C67" s="21">
        <f t="shared" ref="C67:F67" si="25">SUM(C68:C69)</f>
        <v>0</v>
      </c>
      <c r="D67" s="21">
        <f t="shared" si="25"/>
        <v>0</v>
      </c>
      <c r="E67" s="21">
        <f t="shared" si="25"/>
        <v>0</v>
      </c>
      <c r="F67" s="21">
        <f t="shared" si="25"/>
        <v>0</v>
      </c>
      <c r="G67" s="8"/>
      <c r="H67" s="8">
        <f t="shared" si="8"/>
        <v>0</v>
      </c>
      <c r="I67" s="8"/>
      <c r="J67" s="8"/>
    </row>
    <row r="68" spans="1:10" x14ac:dyDescent="0.25">
      <c r="A68" s="11" t="s">
        <v>60</v>
      </c>
      <c r="B68" s="35">
        <v>0</v>
      </c>
      <c r="C68" s="35">
        <v>0</v>
      </c>
      <c r="D68" s="35">
        <v>0</v>
      </c>
      <c r="E68" s="35">
        <v>0</v>
      </c>
      <c r="F68" s="35">
        <v>0</v>
      </c>
      <c r="G68" s="8"/>
      <c r="H68" s="8">
        <f t="shared" si="8"/>
        <v>0</v>
      </c>
      <c r="I68" s="8"/>
      <c r="J68" s="8"/>
    </row>
    <row r="69" spans="1:10" x14ac:dyDescent="0.25">
      <c r="A69" s="11" t="s">
        <v>61</v>
      </c>
      <c r="B69" s="35">
        <v>0</v>
      </c>
      <c r="C69" s="35">
        <v>0</v>
      </c>
      <c r="D69" s="35">
        <v>0</v>
      </c>
      <c r="E69" s="35">
        <v>0</v>
      </c>
      <c r="F69" s="35">
        <v>0</v>
      </c>
      <c r="G69" s="8"/>
      <c r="H69" s="8">
        <f t="shared" si="8"/>
        <v>0</v>
      </c>
      <c r="I69" s="8"/>
      <c r="J69" s="8"/>
    </row>
    <row r="70" spans="1:10" x14ac:dyDescent="0.25">
      <c r="A70" s="12" t="s">
        <v>62</v>
      </c>
      <c r="B70" s="21">
        <f t="shared" ref="B70" si="26">SUM(B71:B73)</f>
        <v>0</v>
      </c>
      <c r="C70" s="21">
        <f t="shared" ref="C70:F70" si="27">SUM(C71:C73)</f>
        <v>0</v>
      </c>
      <c r="D70" s="21">
        <f t="shared" si="27"/>
        <v>0</v>
      </c>
      <c r="E70" s="21">
        <f t="shared" si="27"/>
        <v>0</v>
      </c>
      <c r="F70" s="21">
        <f t="shared" si="27"/>
        <v>0</v>
      </c>
      <c r="G70" s="8"/>
      <c r="H70" s="8">
        <f t="shared" si="8"/>
        <v>0</v>
      </c>
      <c r="I70" s="8"/>
      <c r="J70" s="8"/>
    </row>
    <row r="71" spans="1:10" x14ac:dyDescent="0.25">
      <c r="A71" s="11" t="s">
        <v>63</v>
      </c>
      <c r="B71" s="35">
        <v>0</v>
      </c>
      <c r="C71" s="35">
        <v>0</v>
      </c>
      <c r="D71" s="35">
        <v>0</v>
      </c>
      <c r="E71" s="35">
        <v>0</v>
      </c>
      <c r="F71" s="35">
        <v>0</v>
      </c>
      <c r="G71" s="8"/>
      <c r="H71" s="8">
        <f t="shared" si="8"/>
        <v>0</v>
      </c>
      <c r="I71" s="8"/>
      <c r="J71" s="8"/>
    </row>
    <row r="72" spans="1:10" x14ac:dyDescent="0.25">
      <c r="A72" s="11" t="s">
        <v>64</v>
      </c>
      <c r="B72" s="35">
        <v>0</v>
      </c>
      <c r="C72" s="35">
        <v>0</v>
      </c>
      <c r="D72" s="35">
        <v>0</v>
      </c>
      <c r="E72" s="35">
        <v>0</v>
      </c>
      <c r="F72" s="35">
        <v>0</v>
      </c>
      <c r="G72" s="8"/>
      <c r="H72" s="8">
        <f t="shared" si="8"/>
        <v>0</v>
      </c>
      <c r="I72" s="8"/>
      <c r="J72" s="8"/>
    </row>
    <row r="73" spans="1:10" x14ac:dyDescent="0.25">
      <c r="A73" s="11" t="s">
        <v>65</v>
      </c>
      <c r="B73" s="35">
        <v>0</v>
      </c>
      <c r="C73" s="35">
        <v>0</v>
      </c>
      <c r="D73" s="35">
        <v>0</v>
      </c>
      <c r="E73" s="35">
        <v>0</v>
      </c>
      <c r="F73" s="35">
        <v>0</v>
      </c>
      <c r="H73" s="8">
        <f t="shared" si="8"/>
        <v>0</v>
      </c>
    </row>
    <row r="74" spans="1:10" ht="6" customHeight="1" x14ac:dyDescent="0.25">
      <c r="A74" s="13"/>
      <c r="B74" s="37"/>
      <c r="C74" s="37"/>
      <c r="D74" s="37"/>
      <c r="E74" s="37"/>
      <c r="F74" s="37"/>
      <c r="H74" s="8">
        <f t="shared" si="8"/>
        <v>0</v>
      </c>
    </row>
    <row r="75" spans="1:10" x14ac:dyDescent="0.25">
      <c r="A75" s="14" t="s">
        <v>66</v>
      </c>
      <c r="B75" s="38">
        <f t="shared" ref="B75" si="28">+B62+B52+B36+B26+B16+B10</f>
        <v>433521791.84000003</v>
      </c>
      <c r="C75" s="38">
        <f t="shared" ref="C75:F75" si="29">+C62+C52+C36+C26+C16+C10</f>
        <v>295159977</v>
      </c>
      <c r="D75" s="38">
        <f t="shared" si="29"/>
        <v>295159980</v>
      </c>
      <c r="E75" s="38">
        <f t="shared" si="29"/>
        <v>295159983</v>
      </c>
      <c r="F75" s="38">
        <f t="shared" si="29"/>
        <v>433521791.84000003</v>
      </c>
      <c r="H75" s="8">
        <f t="shared" si="8"/>
        <v>433521791.84000003</v>
      </c>
    </row>
    <row r="76" spans="1:10" ht="6" customHeight="1" x14ac:dyDescent="0.25">
      <c r="A76" s="15"/>
      <c r="B76" s="39"/>
      <c r="C76" s="39"/>
      <c r="D76" s="39"/>
      <c r="E76" s="39"/>
      <c r="F76" s="39"/>
    </row>
    <row r="77" spans="1:10" x14ac:dyDescent="0.25">
      <c r="A77" s="6" t="s">
        <v>67</v>
      </c>
      <c r="B77" s="31"/>
      <c r="C77" s="31"/>
      <c r="D77" s="31"/>
      <c r="E77" s="31"/>
      <c r="F77" s="31"/>
    </row>
    <row r="78" spans="1:10" x14ac:dyDescent="0.25">
      <c r="A78" s="9" t="s">
        <v>68</v>
      </c>
      <c r="B78" s="40">
        <v>0</v>
      </c>
      <c r="C78" s="40">
        <v>0</v>
      </c>
      <c r="D78" s="40">
        <v>0</v>
      </c>
      <c r="E78" s="40">
        <v>0</v>
      </c>
      <c r="F78" s="40">
        <v>0</v>
      </c>
    </row>
    <row r="79" spans="1:10" x14ac:dyDescent="0.25">
      <c r="A79" s="11" t="s">
        <v>69</v>
      </c>
      <c r="B79" s="35">
        <v>0</v>
      </c>
      <c r="C79" s="35">
        <v>0</v>
      </c>
      <c r="D79" s="35">
        <v>0</v>
      </c>
      <c r="E79" s="35">
        <v>0</v>
      </c>
      <c r="F79" s="35">
        <v>0</v>
      </c>
    </row>
    <row r="80" spans="1:10" x14ac:dyDescent="0.25">
      <c r="A80" s="11" t="s">
        <v>70</v>
      </c>
      <c r="B80" s="35">
        <v>0</v>
      </c>
      <c r="C80" s="35">
        <v>0</v>
      </c>
      <c r="D80" s="35">
        <v>0</v>
      </c>
      <c r="E80" s="35">
        <v>0</v>
      </c>
      <c r="F80" s="35">
        <v>0</v>
      </c>
    </row>
    <row r="81" spans="1:10" x14ac:dyDescent="0.25">
      <c r="A81" s="9" t="s">
        <v>71</v>
      </c>
      <c r="B81" s="41"/>
      <c r="C81" s="41"/>
      <c r="D81" s="41"/>
      <c r="E81" s="41"/>
      <c r="F81" s="41"/>
    </row>
    <row r="82" spans="1:10" x14ac:dyDescent="0.25">
      <c r="A82" s="11" t="s">
        <v>72</v>
      </c>
      <c r="B82" s="35">
        <v>0</v>
      </c>
      <c r="C82" s="35">
        <v>0</v>
      </c>
      <c r="D82" s="35">
        <v>0</v>
      </c>
      <c r="E82" s="35">
        <v>0</v>
      </c>
      <c r="F82" s="35">
        <v>0</v>
      </c>
    </row>
    <row r="83" spans="1:10" x14ac:dyDescent="0.25">
      <c r="A83" s="11" t="s">
        <v>73</v>
      </c>
      <c r="B83" s="35">
        <v>0</v>
      </c>
      <c r="C83" s="35">
        <v>0</v>
      </c>
      <c r="D83" s="35">
        <v>0</v>
      </c>
      <c r="E83" s="35">
        <v>0</v>
      </c>
      <c r="F83" s="35">
        <v>0</v>
      </c>
    </row>
    <row r="84" spans="1:10" x14ac:dyDescent="0.25">
      <c r="A84" s="9" t="s">
        <v>74</v>
      </c>
      <c r="B84" s="40">
        <v>0</v>
      </c>
      <c r="C84" s="40">
        <v>0</v>
      </c>
      <c r="D84" s="40">
        <v>0</v>
      </c>
      <c r="E84" s="40">
        <v>0</v>
      </c>
      <c r="F84" s="40">
        <v>0</v>
      </c>
    </row>
    <row r="85" spans="1:10" x14ac:dyDescent="0.25">
      <c r="A85" s="11" t="s">
        <v>75</v>
      </c>
      <c r="B85" s="35">
        <v>0</v>
      </c>
      <c r="C85" s="35">
        <v>0</v>
      </c>
      <c r="D85" s="35">
        <v>0</v>
      </c>
      <c r="E85" s="35">
        <v>0</v>
      </c>
      <c r="F85" s="35">
        <v>0</v>
      </c>
    </row>
    <row r="86" spans="1:10" x14ac:dyDescent="0.25">
      <c r="A86" s="14" t="s">
        <v>76</v>
      </c>
      <c r="B86" s="42"/>
      <c r="C86" s="42"/>
      <c r="D86" s="42"/>
      <c r="E86" s="42"/>
      <c r="F86" s="42"/>
    </row>
    <row r="87" spans="1:10" ht="7.5" customHeight="1" x14ac:dyDescent="0.25">
      <c r="C87" s="30"/>
      <c r="D87" s="30"/>
      <c r="E87" s="30"/>
      <c r="F87" s="30"/>
    </row>
    <row r="88" spans="1:10" ht="15.75" x14ac:dyDescent="0.25">
      <c r="A88" s="16" t="s">
        <v>77</v>
      </c>
      <c r="B88" s="43">
        <f t="shared" ref="B88" si="30">+B75</f>
        <v>433521791.84000003</v>
      </c>
      <c r="C88" s="43">
        <f t="shared" ref="C88:J88" si="31">+C75</f>
        <v>295159977</v>
      </c>
      <c r="D88" s="43">
        <f t="shared" si="31"/>
        <v>295159980</v>
      </c>
      <c r="E88" s="43">
        <f t="shared" si="31"/>
        <v>295159983</v>
      </c>
      <c r="F88" s="43">
        <f t="shared" si="31"/>
        <v>433521791.84000003</v>
      </c>
      <c r="G88" s="43">
        <f t="shared" si="31"/>
        <v>0</v>
      </c>
      <c r="H88" s="43">
        <f t="shared" si="31"/>
        <v>433521791.84000003</v>
      </c>
      <c r="I88" s="43">
        <f t="shared" si="31"/>
        <v>0</v>
      </c>
      <c r="J88" s="43">
        <f t="shared" si="31"/>
        <v>0</v>
      </c>
    </row>
    <row r="89" spans="1:10" ht="6.75" customHeight="1" x14ac:dyDescent="0.25">
      <c r="A89" s="2"/>
      <c r="C89" s="2"/>
    </row>
    <row r="90" spans="1:10" ht="18.75" x14ac:dyDescent="0.3">
      <c r="A90" s="23" t="s">
        <v>82</v>
      </c>
    </row>
    <row r="91" spans="1:10" ht="30.75" customHeight="1" x14ac:dyDescent="0.25">
      <c r="A91" s="46" t="s">
        <v>83</v>
      </c>
      <c r="B91" s="46"/>
      <c r="C91" s="27"/>
      <c r="D91" s="27"/>
      <c r="E91" s="27"/>
      <c r="F91" s="27"/>
      <c r="G91" s="27"/>
    </row>
    <row r="92" spans="1:10" ht="30" customHeight="1" x14ac:dyDescent="0.25">
      <c r="A92" s="47" t="s">
        <v>84</v>
      </c>
      <c r="B92" s="47"/>
      <c r="C92" s="27"/>
      <c r="D92" s="27"/>
      <c r="E92" s="27"/>
      <c r="F92" s="27"/>
      <c r="G92" s="27"/>
    </row>
    <row r="93" spans="1:10" ht="66" customHeight="1" x14ac:dyDescent="0.25">
      <c r="A93" s="47" t="s">
        <v>85</v>
      </c>
      <c r="B93" s="47"/>
      <c r="C93" s="28"/>
      <c r="D93" s="28"/>
      <c r="E93" s="28"/>
      <c r="F93" s="28"/>
      <c r="G93" s="28"/>
    </row>
    <row r="94" spans="1:10" x14ac:dyDescent="0.25">
      <c r="A94" s="2"/>
      <c r="C94" s="2"/>
      <c r="E94" s="5"/>
    </row>
    <row r="95" spans="1:10" x14ac:dyDescent="0.25">
      <c r="A95" s="2"/>
      <c r="C95" s="2"/>
    </row>
    <row r="96" spans="1:10" x14ac:dyDescent="0.25">
      <c r="A96" s="2"/>
      <c r="C96" s="2"/>
    </row>
    <row r="97" spans="1:15" ht="15.75" x14ac:dyDescent="0.25">
      <c r="K97" s="17"/>
      <c r="L97" s="17"/>
    </row>
    <row r="98" spans="1:15" ht="15.75" x14ac:dyDescent="0.25">
      <c r="K98" s="17"/>
      <c r="L98" s="18"/>
      <c r="O98" s="17"/>
    </row>
    <row r="99" spans="1:15" ht="15.75" x14ac:dyDescent="0.25">
      <c r="E99" s="17"/>
      <c r="K99" s="18"/>
      <c r="L99" s="19"/>
      <c r="O99" s="19"/>
    </row>
    <row r="100" spans="1:15" x14ac:dyDescent="0.25">
      <c r="E100" s="19"/>
      <c r="K100" s="19"/>
      <c r="L100" s="19"/>
      <c r="O100" s="19"/>
    </row>
    <row r="101" spans="1:15" x14ac:dyDescent="0.25">
      <c r="E101" s="19"/>
    </row>
    <row r="107" spans="1:15" x14ac:dyDescent="0.25">
      <c r="A107" s="26"/>
      <c r="B107" s="45"/>
      <c r="C107" s="45"/>
      <c r="D107" s="45"/>
      <c r="E107" s="45"/>
      <c r="F107" s="45"/>
      <c r="G107" s="45"/>
    </row>
    <row r="108" spans="1:15" x14ac:dyDescent="0.25">
      <c r="A108" s="25"/>
    </row>
  </sheetData>
  <mergeCells count="9">
    <mergeCell ref="A92:B92"/>
    <mergeCell ref="A93:B93"/>
    <mergeCell ref="B107:G107"/>
    <mergeCell ref="A2:G2"/>
    <mergeCell ref="A3:G3"/>
    <mergeCell ref="A4:G4"/>
    <mergeCell ref="A5:G5"/>
    <mergeCell ref="A6:G6"/>
    <mergeCell ref="A91:B91"/>
  </mergeCells>
  <pageMargins left="0.7" right="0.7" top="0.75" bottom="0.75" header="0.3" footer="0.3"/>
  <pageSetup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Hoja1</vt:lpstr>
      <vt:lpstr>Hoja4</vt:lpstr>
      <vt:lpstr>Hoja2</vt:lpstr>
      <vt:lpstr>Hoja3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earredondo</dc:creator>
  <cp:lastModifiedBy>presupuesto</cp:lastModifiedBy>
  <cp:lastPrinted>2023-09-26T14:20:12Z</cp:lastPrinted>
  <dcterms:created xsi:type="dcterms:W3CDTF">2021-07-05T13:45:25Z</dcterms:created>
  <dcterms:modified xsi:type="dcterms:W3CDTF">2023-09-26T14:20:20Z</dcterms:modified>
</cp:coreProperties>
</file>