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6\OAI 2026\EJECUCION PRESUPUESTARIA 2026\"/>
    </mc:Choice>
  </mc:AlternateContent>
  <xr:revisionPtr revIDLastSave="0" documentId="8_{1B65FE9E-1B2B-4106-9D7E-35BA9B1ED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D52" i="1"/>
  <c r="H16" i="1" l="1"/>
  <c r="H75" i="1"/>
  <c r="H17" i="1"/>
  <c r="H20" i="1"/>
  <c r="H26" i="1"/>
  <c r="G64" i="1"/>
  <c r="H64" i="1"/>
  <c r="E64" i="1" s="1"/>
  <c r="F16" i="1"/>
  <c r="F26" i="1"/>
  <c r="F75" i="1" s="1"/>
  <c r="F88" i="1" s="1"/>
  <c r="H33" i="1"/>
  <c r="H34" i="1"/>
  <c r="H35" i="1"/>
  <c r="H30" i="1"/>
  <c r="H31" i="1"/>
  <c r="H29" i="1"/>
  <c r="H27" i="1"/>
  <c r="H25" i="1"/>
  <c r="H24" i="1"/>
  <c r="H23" i="1"/>
  <c r="H15" i="1"/>
  <c r="H12" i="1"/>
  <c r="H11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1" i="1"/>
  <c r="F52" i="1" s="1"/>
  <c r="H52" i="1"/>
  <c r="F62" i="1"/>
  <c r="F63" i="1"/>
  <c r="F64" i="1"/>
  <c r="F65" i="1"/>
  <c r="F66" i="1"/>
  <c r="F67" i="1"/>
  <c r="F68" i="1"/>
  <c r="F69" i="1"/>
  <c r="F70" i="1"/>
  <c r="F71" i="1"/>
  <c r="F72" i="1"/>
  <c r="F73" i="1"/>
  <c r="H19" i="1"/>
  <c r="E16" i="1"/>
  <c r="E26" i="1"/>
  <c r="E75" i="1" s="1"/>
  <c r="E10" i="1"/>
  <c r="H22" i="1"/>
  <c r="B70" i="1"/>
  <c r="B67" i="1"/>
  <c r="B62" i="1"/>
  <c r="B44" i="1"/>
  <c r="B36" i="1"/>
  <c r="B26" i="1"/>
  <c r="B16" i="1"/>
  <c r="B10" i="1"/>
  <c r="H14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61" i="1"/>
  <c r="E52" i="1" s="1"/>
  <c r="E62" i="1"/>
  <c r="H62" i="1"/>
  <c r="E63" i="1"/>
  <c r="E65" i="1"/>
  <c r="E66" i="1"/>
  <c r="E67" i="1"/>
  <c r="E68" i="1"/>
  <c r="E69" i="1"/>
  <c r="E70" i="1"/>
  <c r="E71" i="1"/>
  <c r="E72" i="1"/>
  <c r="E73" i="1"/>
  <c r="D62" i="1" l="1"/>
  <c r="B75" i="1"/>
  <c r="B88" i="1" s="1"/>
  <c r="H10" i="1"/>
  <c r="E88" i="1" l="1"/>
  <c r="H88" i="1" l="1"/>
</calcChain>
</file>

<file path=xl/sharedStrings.xml><?xml version="1.0" encoding="utf-8"?>
<sst xmlns="http://schemas.openxmlformats.org/spreadsheetml/2006/main" count="98" uniqueCount="98">
  <si>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</si>
  <si>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</si>
  <si>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</si>
  <si>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</si>
  <si>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</si>
  <si>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</si>
  <si>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</si>
  <si>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</si>
  <si>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</si>
  <si>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</si>
  <si>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</si>
  <si>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</si>
  <si>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</si>
  <si>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</si>
  <si>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</si>
  <si>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</si>
  <si>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</si>
  <si>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</si>
  <si>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</si>
  <si>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</si>
  <si>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</si>
  <si>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</si>
  <si>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</si>
  <si>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</si>
  <si>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</si>
  <si>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</si>
  <si>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</si>
  <si>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</si>
  <si>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</si>
  <si>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</si>
  <si>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</si>
  <si>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</si>
  <si>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</si>
  <si>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</si>
  <si>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</si>
  <si>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</si>
  <si>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</si>
  <si>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</si>
  <si>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</si>
  <si>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</si>
  <si>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</si>
  <si>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</si>
  <si>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</si>
  <si>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</si>
  <si>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</si>
  <si>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</si>
  <si>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</si>
  <si>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</si>
  <si>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</si>
  <si>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</si>
  <si>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</si>
  <si>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</si>
  <si>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</si>
  <si>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</si>
  <si>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</si>
  <si>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</si>
  <si>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</si>
  <si>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</si>
  <si>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</si>
  <si>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</si>
  <si>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</si>
  <si>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</si>
  <si>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</si>
  <si>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</si>
  <si>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</si>
  <si>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</si>
  <si>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</si>
  <si>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</si>
  <si>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</si>
  <si>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</si>
  <si>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</si>
  <si>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</si>
  <si>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</si>
  <si>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</si>
  <si>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</si>
  <si>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</si>
  <si>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</si>
  <si>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</si>
  <si>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</si>
  <si>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</si>
  <si>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</si>
  <si>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</si>
  <si>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</si>
  <si>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</si>
  <si>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</si>
  <si>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</si>
  <si>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</si>
  <si>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</si>
  <si>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</si>
  <si>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</si>
  <si>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</si>
  <si>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</si>
  <si>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2026</t>
  </si>
  <si>
    <t>Preparado por:</t>
  </si>
  <si>
    <t>Aprobado por:</t>
  </si>
  <si>
    <t>Santa Reyes</t>
  </si>
  <si>
    <t>Febrero</t>
  </si>
  <si>
    <t>Estefany Arredondo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</si>
</sst>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33617</xdr:rowOff>
    </xdr:from>
    <xdr:to>
      <xdr:col>8</xdr:col>
      <xdr:colOff>4525</xdr:colOff>
      <xdr:row>4</xdr:row>
      <xdr:rowOff>95249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725" y="195542"/>
          <a:ext cx="2414350" cy="776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0</xdr:col>
      <xdr:colOff>1741395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1" y="0"/>
          <a:ext cx="1703294" cy="101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896773</xdr:colOff>
      <xdr:row>94</xdr:row>
      <xdr:rowOff>97658</xdr:rowOff>
    </xdr:from>
    <xdr:to>
      <xdr:col>5</xdr:col>
      <xdr:colOff>72872</xdr:colOff>
      <xdr:row>99</xdr:row>
      <xdr:rowOff>100771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66F5D2-BD86-4F33-8727-127BD406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0007">
          <a:off x="3644790" y="18972486"/>
          <a:ext cx="2219720" cy="955613"/>
        </a:xfrm>
        <a:prstGeom prst="rect">
          <a:avLst/>
        </a:prstGeom>
      </xdr:spPr>
    </xdr:pic>
    <xdr:clientData/>
  </xdr:twoCellAnchor>
  <xdr:twoCellAnchor editAs="oneCell">
    <xdr:from>
      <xdr:col>4</xdr:col>
      <xdr:colOff>994081</xdr:colOff>
      <xdr:row>91</xdr:row>
      <xdr:rowOff>183206</xdr:rowOff>
    </xdr:from>
    <xdr:to>
      <xdr:col>5</xdr:col>
      <xdr:colOff>922278</xdr:colOff>
      <xdr:row>98</xdr:row>
      <xdr:rowOff>25039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AB6FC0-7404-4D10-9530-D15AB1CFB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348" b="94373" l="13216" r="91410">
                      <a14:foregroundMark x1="32379" y1="22506" x2="23348" y2="33504"/>
                      <a14:foregroundMark x1="23348" y1="33504" x2="19383" y2="47570"/>
                      <a14:foregroundMark x1="19383" y1="47570" x2="21806" y2="64450"/>
                      <a14:foregroundMark x1="21806" y1="64450" x2="28634" y2="74680"/>
                      <a14:foregroundMark x1="28634" y1="74680" x2="41630" y2="83887"/>
                      <a14:foregroundMark x1="41630" y1="83887" x2="58150" y2="86701"/>
                      <a14:foregroundMark x1="58150" y1="86701" x2="70044" y2="81330"/>
                      <a14:foregroundMark x1="70044" y1="81330" x2="80617" y2="68286"/>
                      <a14:foregroundMark x1="80617" y1="68286" x2="85022" y2="52174"/>
                      <a14:foregroundMark x1="85022" y1="52174" x2="80176" y2="36573"/>
                      <a14:foregroundMark x1="76228" y1="30282" x2="70705" y2="21483"/>
                      <a14:foregroundMark x1="80176" y1="36573" x2="76949" y2="31431"/>
                      <a14:foregroundMark x1="52307" y1="15963" x2="51101" y2="15601"/>
                      <a14:foregroundMark x1="54363" y1="16580" x2="53947" y2="16455"/>
                      <a14:foregroundMark x1="66538" y1="20233" x2="65713" y2="19985"/>
                      <a14:foregroundMark x1="70705" y1="21483" x2="67153" y2="20417"/>
                      <a14:foregroundMark x1="51101" y1="15601" x2="38987" y2="18414"/>
                      <a14:foregroundMark x1="38987" y1="18414" x2="31498" y2="23018"/>
                      <a14:foregroundMark x1="45374" y1="13299" x2="29736" y2="18926"/>
                      <a14:foregroundMark x1="29736" y1="18926" x2="20485" y2="34527"/>
                      <a14:foregroundMark x1="20485" y1="34527" x2="16960" y2="50639"/>
                      <a14:foregroundMark x1="16960" y1="50639" x2="19383" y2="66496"/>
                      <a14:foregroundMark x1="19383" y1="66496" x2="29075" y2="79795"/>
                      <a14:foregroundMark x1="29075" y1="79795" x2="43833" y2="86701"/>
                      <a14:foregroundMark x1="43833" y1="86701" x2="61894" y2="87724"/>
                      <a14:foregroundMark x1="42070" y1="12788" x2="25771" y2="23274"/>
                      <a14:foregroundMark x1="25771" y1="23274" x2="18502" y2="36829"/>
                      <a14:foregroundMark x1="18502" y1="36829" x2="16300" y2="56010"/>
                      <a14:foregroundMark x1="41630" y1="13043" x2="41630" y2="13043"/>
                      <a14:foregroundMark x1="34802" y1="15857" x2="34802" y2="15857"/>
                      <a14:foregroundMark x1="30176" y1="17903" x2="41850" y2="14322"/>
                      <a14:foregroundMark x1="41850" y1="14322" x2="29515" y2="18159"/>
                      <a14:foregroundMark x1="35022" y1="14834" x2="45815" y2="9974"/>
                      <a14:foregroundMark x1="45815" y1="9974" x2="59251" y2="8951"/>
                      <a14:foregroundMark x1="59251" y1="8951" x2="73789" y2="16624"/>
                      <a14:foregroundMark x1="73789" y1="16624" x2="83480" y2="30691"/>
                      <a14:foregroundMark x1="83480" y1="30691" x2="85903" y2="53964"/>
                      <a14:foregroundMark x1="85903" y1="53964" x2="75991" y2="79028"/>
                      <a14:foregroundMark x1="75991" y1="79028" x2="57048" y2="90026"/>
                      <a14:foregroundMark x1="57048" y1="90026" x2="45154" y2="91304"/>
                      <a14:foregroundMark x1="45154" y1="91304" x2="23348" y2="73913"/>
                      <a14:foregroundMark x1="23348" y1="73913" x2="22467" y2="72379"/>
                      <a14:foregroundMark x1="56828" y1="9207" x2="55727" y2="10997"/>
                      <a14:foregroundMark x1="87445" y1="48593" x2="87445" y2="48593"/>
                      <a14:foregroundMark x1="86784" y1="57545" x2="86784" y2="57545"/>
                      <a14:foregroundMark x1="80837" y1="71355" x2="80837" y2="71355"/>
                      <a14:foregroundMark x1="79956" y1="74169" x2="79956" y2="74169"/>
                      <a14:foregroundMark x1="83921" y1="68798" x2="83921" y2="68798"/>
                      <a14:foregroundMark x1="83921" y1="65985" x2="83921" y2="65985"/>
                      <a14:foregroundMark x1="18282" y1="30691" x2="18282" y2="30691"/>
                      <a14:foregroundMark x1="17401" y1="31202" x2="17401" y2="31202"/>
                      <a14:foregroundMark x1="16740" y1="33504" x2="13216" y2="49105"/>
                      <a14:foregroundMark x1="13216" y1="49105" x2="16960" y2="68286"/>
                      <a14:foregroundMark x1="17841" y1="32737" x2="25110" y2="18670"/>
                      <a14:foregroundMark x1="25110" y1="18670" x2="35022" y2="10997"/>
                      <a14:foregroundMark x1="35022" y1="10997" x2="47577" y2="6394"/>
                      <a14:foregroundMark x1="47577" y1="6394" x2="57489" y2="6905"/>
                      <a14:foregroundMark x1="57709" y1="6905" x2="80176" y2="23529"/>
                      <a14:foregroundMark x1="80176" y1="23529" x2="85903" y2="35038"/>
                      <a14:foregroundMark x1="85903" y1="35038" x2="87885" y2="58824"/>
                      <a14:foregroundMark x1="58370" y1="7673" x2="73568" y2="14322"/>
                      <a14:foregroundMark x1="73568" y1="14322" x2="81718" y2="24808"/>
                      <a14:foregroundMark x1="81718" y1="24808" x2="90308" y2="56522"/>
                      <a14:foregroundMark x1="90308" y1="56522" x2="90088" y2="59335"/>
                      <a14:foregroundMark x1="81938" y1="24041" x2="89648" y2="33760"/>
                      <a14:foregroundMark x1="89648" y1="33760" x2="91410" y2="48849"/>
                      <a14:foregroundMark x1="91410" y1="48849" x2="90529" y2="52430"/>
                      <a14:foregroundMark x1="46256" y1="94629" x2="64978" y2="91049"/>
                      <a14:foregroundMark x1="64978" y1="91049" x2="79515" y2="81330"/>
                      <a14:foregroundMark x1="79515" y1="81330" x2="83921" y2="73657"/>
                      <a14:foregroundMark x1="12555" y1="43223" x2="16740" y2="28645"/>
                      <a14:foregroundMark x1="16740" y1="28645" x2="23789" y2="17391"/>
                      <a14:foregroundMark x1="23789" y1="17391" x2="34361" y2="8440"/>
                      <a14:foregroundMark x1="34361" y1="8440" x2="59471" y2="4348"/>
                      <a14:foregroundMark x1="59471" y1="4348" x2="66960" y2="8184"/>
                      <a14:foregroundMark x1="29956" y1="52174" x2="70264" y2="44246"/>
                      <a14:foregroundMark x1="30396" y1="50895" x2="30396" y2="50895"/>
                      <a14:foregroundMark x1="31718" y1="50384" x2="31718" y2="50384"/>
                      <a14:foregroundMark x1="34141" y1="49361" x2="34141" y2="49361"/>
                      <a14:foregroundMark x1="39868" y1="48849" x2="39868" y2="48849"/>
                      <a14:foregroundMark x1="44934" y1="48082" x2="44934" y2="48082"/>
                      <a14:foregroundMark x1="69604" y1="45269" x2="69604" y2="45269"/>
                      <a14:foregroundMark x1="70485" y1="43223" x2="70485" y2="43223"/>
                      <a14:foregroundMark x1="69604" y1="42967" x2="69604" y2="42967"/>
                      <a14:foregroundMark x1="71366" y1="42967" x2="71366" y2="42967"/>
                      <a14:foregroundMark x1="72687" y1="43990" x2="72687" y2="43990"/>
                      <a14:foregroundMark x1="72247" y1="46036" x2="72247" y2="46036"/>
                      <a14:foregroundMark x1="72467" y1="42711" x2="72467" y2="42711"/>
                      <a14:foregroundMark x1="69604" y1="46547" x2="69604" y2="46547"/>
                      <a14:foregroundMark x1="71366" y1="46036" x2="71366" y2="46036"/>
                      <a14:foregroundMark x1="52203" y1="54731" x2="52203" y2="54731"/>
                      <a14:foregroundMark x1="47797" y1="56266" x2="47797" y2="56266"/>
                      <a14:foregroundMark x1="29295" y1="52174" x2="29295" y2="52174"/>
                      <a14:foregroundMark x1="29075" y1="51662" x2="29075" y2="51662"/>
                      <a14:foregroundMark x1="29295" y1="50384" x2="29295" y2="50384"/>
                      <a14:foregroundMark x1="29956" y1="49616" x2="29956" y2="49616"/>
                      <a14:foregroundMark x1="31278" y1="49616" x2="31278" y2="49616"/>
                      <a14:foregroundMark x1="32159" y1="49361" x2="32159" y2="49361"/>
                      <a14:foregroundMark x1="31278" y1="52941" x2="31278" y2="52941"/>
                      <a14:foregroundMark x1="30837" y1="53453" x2="30837" y2="53453"/>
                      <a14:foregroundMark x1="29515" y1="53453" x2="29515" y2="53453"/>
                      <a14:backgroundMark x1="25110" y1="46803" x2="29736" y2="33760"/>
                      <a14:backgroundMark x1="29736" y1="33760" x2="39427" y2="22762"/>
                      <a14:backgroundMark x1="39427" y1="22762" x2="52643" y2="19182"/>
                      <a14:backgroundMark x1="52643" y1="19182" x2="63877" y2="22762"/>
                      <a14:backgroundMark x1="63877" y1="22762" x2="74229" y2="34015"/>
                      <a14:backgroundMark x1="74229" y1="34015" x2="50881" y2="43990"/>
                      <a14:backgroundMark x1="50881" y1="43990" x2="26872" y2="47315"/>
                      <a14:backgroundMark x1="26872" y1="47315" x2="41630" y2="28645"/>
                      <a14:backgroundMark x1="41630" y1="28645" x2="62115" y2="26598"/>
                      <a14:backgroundMark x1="62115" y1="26598" x2="44934" y2="38619"/>
                      <a14:backgroundMark x1="44934" y1="38619" x2="54185" y2="30691"/>
                      <a14:backgroundMark x1="54185" y1="30691" x2="55727" y2="30691"/>
                      <a14:backgroundMark x1="29515" y1="63427" x2="67841" y2="57801"/>
                      <a14:backgroundMark x1="67841" y1="57801" x2="56167" y2="76726"/>
                      <a14:backgroundMark x1="56167" y1="76726" x2="41189" y2="75192"/>
                      <a14:backgroundMark x1="41189" y1="75192" x2="31057" y2="66752"/>
                      <a14:backgroundMark x1="31057" y1="66752" x2="44053" y2="63939"/>
                      <a14:backgroundMark x1="44053" y1="63939" x2="58150" y2="67263"/>
                      <a14:backgroundMark x1="58150" y1="67263" x2="40749" y2="71355"/>
                      <a14:backgroundMark x1="40749" y1="71355" x2="63877" y2="621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71" t="3835" r="7942" b="3083"/>
        <a:stretch>
          <a:fillRect/>
        </a:stretch>
      </xdr:blipFill>
      <xdr:spPr>
        <a:xfrm rot="528029">
          <a:off x="5499406" y="18537881"/>
          <a:ext cx="1214072" cy="1194384"/>
        </a:xfrm>
        <a:prstGeom prst="rect">
          <a:avLst/>
        </a:prstGeom>
      </xdr:spPr>
    </xdr:pic>
    <xdr:clientData/>
  </xdr:twoCellAnchor>
  <xdr:twoCellAnchor editAs="oneCell">
    <xdr:from>
      <xdr:col>0</xdr:col>
      <xdr:colOff>1990726</xdr:colOff>
      <xdr:row>97</xdr:row>
      <xdr:rowOff>189104</xdr:rowOff>
    </xdr:from>
    <xdr:to>
      <xdr:col>1</xdr:col>
      <xdr:colOff>828676</xdr:colOff>
      <xdr:row>101</xdr:row>
      <xdr:rowOff>57568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9A9164-0B06-6651-79E3-653F6200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6" y="19696304"/>
          <a:ext cx="1581150" cy="639989"/>
        </a:xfrm>
        <a:prstGeom prst="rect">
          <a:avLst/>
        </a:prstGeom>
      </xdr:spPr>
    </xdr:pic>
    <xdr:clientData/>
  </xdr:twoCellAnchor>
  <xdr:twoCellAnchor editAs="oneCell">
    <xdr:from>
      <xdr:col>0</xdr:col>
      <xdr:colOff>766381</xdr:colOff>
      <xdr:row>96</xdr:row>
      <xdr:rowOff>87587</xdr:rowOff>
    </xdr:from>
    <xdr:to>
      <xdr:col>0</xdr:col>
      <xdr:colOff>2069224</xdr:colOff>
      <xdr:row>99</xdr:row>
      <xdr:rowOff>131378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BD92984-FBD7-B8FE-2497-19E968632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7047" b="61698" l="24763" r="71412">
                      <a14:foregroundMark x1="29342" y1="55622" x2="29610" y2="54600"/>
                      <a14:foregroundMark x1="28209" y1="59938" x2="29342" y2="55622"/>
                      <a14:foregroundMark x1="29193" y1="60363" x2="29610" y2="55026"/>
                      <a14:foregroundMark x1="28020" y1="61102" x2="24120" y2="54373"/>
                      <a14:foregroundMark x1="24120" y1="54373" x2="28209" y2="61357"/>
                      <a14:foregroundMark x1="28209" y1="61357" x2="27830" y2="61698"/>
                      <a14:foregroundMark x1="26429" y1="58887" x2="24839" y2="57865"/>
                      <a14:foregroundMark x1="27830" y1="54884" x2="31390" y2="54458"/>
                      <a14:foregroundMark x1="53465" y1="49120" x2="54866" y2="48382"/>
                      <a14:foregroundMark x1="54449" y1="49404" x2="56039" y2="50142"/>
                      <a14:foregroundMark x1="66906" y1="52073" x2="71450" y2="52073"/>
                      <a14:foregroundMark x1="33131" y1="47785" x2="35706" y2="47785"/>
                      <a14:foregroundMark x1="34722" y1="47047" x2="36123" y2="47473"/>
                      <a14:backgroundMark x1="28734" y1="58268" x2="29004" y2="60080"/>
                      <a14:backgroundMark x1="28209" y1="54742" x2="28671" y2="57845"/>
                      <a14:backgroundMark x1="34722" y1="53861" x2="34722" y2="53861"/>
                      <a14:backgroundMark x1="29193" y1="55622" x2="29193" y2="55622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672" t="45414" r="27579" b="36684"/>
        <a:stretch>
          <a:fillRect/>
        </a:stretch>
      </xdr:blipFill>
      <xdr:spPr bwMode="auto">
        <a:xfrm>
          <a:off x="766381" y="19334656"/>
          <a:ext cx="1302843" cy="624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tabSelected="1" zoomScale="87" zoomScaleNormal="87" workbookViewId="0">
      <selection activeCell="E57" sqref="E57"/>
    </sheetView>
  </sheetViews>
  <sheetFormatPr baseColWidth="10" defaultColWidth="9.140625" defaultRowHeight="15" x14ac:dyDescent="0.25"/>
  <cols>
    <col min="1" max="1" width="41.140625" customWidth="1"/>
    <col min="2" max="2" width="23.140625" bestFit="1" customWidth="1"/>
    <col min="3" max="3" width="2.5703125" customWidth="1"/>
    <col min="4" max="4" width="0.7109375" customWidth="1"/>
    <col min="5" max="5" width="19.28515625" bestFit="1" customWidth="1"/>
    <col min="6" max="6" width="19.28515625" customWidth="1"/>
    <col min="7" max="7" width="0.7109375" customWidth="1"/>
    <col min="8" max="8" width="15.140625" bestFit="1" customWidth="1"/>
    <col min="9" max="9" width="14.140625" bestFit="1" customWidth="1"/>
    <col min="10" max="11" width="13.5703125" bestFit="1" customWidth="1"/>
    <col min="12" max="14" width="14.140625" bestFit="1" customWidth="1"/>
    <col min="15" max="15" width="14.140625" customWidth="1"/>
    <col min="16" max="19" width="14.1406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2" ht="18.7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U2" s="2"/>
    </row>
    <row r="3" spans="1:32" ht="18.75" customHeight="1" x14ac:dyDescent="0.25">
      <c r="A3" s="52" t="s">
        <v>2</v>
      </c>
      <c r="B3" s="52"/>
      <c r="C3" s="52"/>
      <c r="D3" s="52"/>
      <c r="E3" s="52"/>
      <c r="F3" s="52"/>
      <c r="G3" s="52"/>
      <c r="H3" s="52"/>
      <c r="U3" s="2"/>
    </row>
    <row r="4" spans="1:32" ht="18.75" customHeight="1" x14ac:dyDescent="0.25">
      <c r="A4" s="52" t="s">
        <v>92</v>
      </c>
      <c r="B4" s="52"/>
      <c r="C4" s="52"/>
      <c r="D4" s="52"/>
      <c r="E4" s="52"/>
      <c r="F4" s="52"/>
      <c r="G4" s="52"/>
      <c r="H4" s="52"/>
      <c r="U4" s="2"/>
    </row>
    <row r="5" spans="1:32" ht="15.75" customHeight="1" x14ac:dyDescent="0.25">
      <c r="A5" s="52" t="s">
        <v>3</v>
      </c>
      <c r="B5" s="52"/>
      <c r="C5" s="52"/>
      <c r="D5" s="52"/>
      <c r="E5" s="52"/>
      <c r="F5" s="52"/>
      <c r="G5" s="52"/>
      <c r="H5" s="52"/>
      <c r="U5" s="2"/>
    </row>
    <row r="6" spans="1:32" x14ac:dyDescent="0.25">
      <c r="A6" s="53" t="s">
        <v>5</v>
      </c>
      <c r="B6" s="53"/>
      <c r="C6" s="53"/>
      <c r="D6" s="53"/>
      <c r="E6" s="53"/>
      <c r="F6" s="53"/>
      <c r="G6" s="53"/>
      <c r="H6" s="53"/>
      <c r="U6" s="2"/>
    </row>
    <row r="7" spans="1:32" ht="8.25" customHeight="1" x14ac:dyDescent="0.25">
      <c r="U7" s="2"/>
    </row>
    <row r="8" spans="1:32" ht="31.5" x14ac:dyDescent="0.25">
      <c r="A8" s="3" t="s">
        <v>8</v>
      </c>
      <c r="B8" s="4" t="s">
        <v>83</v>
      </c>
      <c r="C8" s="4"/>
      <c r="D8" s="4"/>
      <c r="E8" s="4" t="s">
        <v>90</v>
      </c>
      <c r="F8" s="4" t="s">
        <v>96</v>
      </c>
      <c r="G8" s="4"/>
      <c r="H8" s="4" t="s">
        <v>91</v>
      </c>
      <c r="AE8" s="5"/>
      <c r="AF8" s="5"/>
    </row>
    <row r="9" spans="1:32" x14ac:dyDescent="0.25">
      <c r="A9" s="6" t="s">
        <v>9</v>
      </c>
      <c r="B9" s="6"/>
      <c r="C9" s="6"/>
      <c r="D9" s="7"/>
      <c r="E9" s="7"/>
      <c r="F9" s="7"/>
      <c r="G9" s="7"/>
      <c r="H9" s="7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10</v>
      </c>
      <c r="B10" s="39">
        <f>SUM(B11:B15)</f>
        <v>266974901</v>
      </c>
      <c r="C10" s="39"/>
      <c r="D10" s="10"/>
      <c r="E10" s="10">
        <f>SUM(E11:E15)</f>
        <v>16436049.739999998</v>
      </c>
      <c r="F10" s="10">
        <f t="shared" ref="F10:G10" si="0">SUM(F11:F15)</f>
        <v>16652081.74</v>
      </c>
      <c r="G10" s="10"/>
      <c r="H10" s="11">
        <f>SUM(H11:H15)</f>
        <v>33088131.48</v>
      </c>
      <c r="W10" s="12"/>
    </row>
    <row r="11" spans="1:32" x14ac:dyDescent="0.25">
      <c r="A11" s="13" t="s">
        <v>11</v>
      </c>
      <c r="B11" s="15">
        <v>195847117</v>
      </c>
      <c r="C11" s="15"/>
      <c r="D11" s="8"/>
      <c r="E11" s="14">
        <v>13543750</v>
      </c>
      <c r="F11" s="14">
        <v>13733568.640000001</v>
      </c>
      <c r="G11" s="14"/>
      <c r="H11" s="15">
        <f>SUM(E11:G11)</f>
        <v>27277318.640000001</v>
      </c>
    </row>
    <row r="12" spans="1:32" x14ac:dyDescent="0.25">
      <c r="A12" s="13" t="s">
        <v>12</v>
      </c>
      <c r="B12" s="15">
        <v>40660000</v>
      </c>
      <c r="C12" s="15"/>
      <c r="D12" s="8"/>
      <c r="E12" s="14">
        <v>823766.79</v>
      </c>
      <c r="F12" s="14">
        <v>846000</v>
      </c>
      <c r="G12" s="14"/>
      <c r="H12" s="15">
        <f>SUM(E12:G12)</f>
        <v>1669766.79</v>
      </c>
    </row>
    <row r="13" spans="1:32" ht="27.75" customHeight="1" x14ac:dyDescent="0.25">
      <c r="A13" s="13" t="s">
        <v>13</v>
      </c>
      <c r="B13" s="15">
        <v>100000</v>
      </c>
      <c r="C13" s="15"/>
      <c r="D13" s="8"/>
      <c r="E13" s="16">
        <v>0</v>
      </c>
      <c r="F13" s="16">
        <v>0</v>
      </c>
      <c r="G13" s="16"/>
      <c r="H13" s="16">
        <v>0</v>
      </c>
    </row>
    <row r="14" spans="1:32" ht="15" hidden="1" customHeight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/>
      <c r="H14" s="15">
        <f t="shared" ref="H12:H15" si="1">SUM(E14:G14)</f>
        <v>0</v>
      </c>
    </row>
    <row r="15" spans="1:32" ht="24" customHeight="1" x14ac:dyDescent="0.25">
      <c r="A15" s="13" t="s">
        <v>15</v>
      </c>
      <c r="B15" s="15">
        <v>30367784</v>
      </c>
      <c r="C15" s="15"/>
      <c r="D15" s="8"/>
      <c r="E15" s="14">
        <v>2068532.95</v>
      </c>
      <c r="F15" s="14">
        <v>2072513.1</v>
      </c>
      <c r="G15" s="14"/>
      <c r="H15" s="15">
        <f>SUM(E15:G15)</f>
        <v>4141046.05</v>
      </c>
    </row>
    <row r="16" spans="1:32" x14ac:dyDescent="0.25">
      <c r="A16" s="9" t="s">
        <v>16</v>
      </c>
      <c r="B16" s="39">
        <f>SUM(B17:B25)</f>
        <v>60904612</v>
      </c>
      <c r="C16" s="39"/>
      <c r="E16" s="17">
        <f>SUM(D17:E25)</f>
        <v>1471761.8199999998</v>
      </c>
      <c r="F16" s="17">
        <f>SUM(F17:F25)</f>
        <v>1061869.18</v>
      </c>
      <c r="G16" s="17"/>
      <c r="H16" s="11">
        <f>SUM(H17:H25)</f>
        <v>2533631</v>
      </c>
    </row>
    <row r="17" spans="1:8" x14ac:dyDescent="0.25">
      <c r="A17" s="13" t="s">
        <v>17</v>
      </c>
      <c r="B17" s="15">
        <v>13674645</v>
      </c>
      <c r="C17" s="15"/>
      <c r="D17" s="5"/>
      <c r="E17" s="14">
        <v>924730.22</v>
      </c>
      <c r="F17" s="14">
        <v>636469.35</v>
      </c>
      <c r="G17" s="14"/>
      <c r="H17" s="15">
        <f>SUM(E17:G17)</f>
        <v>1561199.5699999998</v>
      </c>
    </row>
    <row r="18" spans="1:8" ht="25.5" x14ac:dyDescent="0.25">
      <c r="A18" s="13" t="s">
        <v>18</v>
      </c>
      <c r="B18" s="15">
        <v>10275000</v>
      </c>
      <c r="C18" s="15"/>
      <c r="E18" s="16">
        <v>0</v>
      </c>
      <c r="F18" s="16">
        <v>0</v>
      </c>
      <c r="G18" s="16"/>
      <c r="H18" s="16">
        <v>0</v>
      </c>
    </row>
    <row r="19" spans="1:8" x14ac:dyDescent="0.25">
      <c r="A19" s="13" t="s">
        <v>19</v>
      </c>
      <c r="B19" s="15">
        <v>700000</v>
      </c>
      <c r="C19" s="15"/>
      <c r="E19" s="14">
        <v>19965</v>
      </c>
      <c r="F19" s="14">
        <v>58567</v>
      </c>
      <c r="G19" s="14"/>
      <c r="H19" s="14">
        <f>SUM(E19:G19)</f>
        <v>78532</v>
      </c>
    </row>
    <row r="20" spans="1:8" x14ac:dyDescent="0.25">
      <c r="A20" s="13" t="s">
        <v>20</v>
      </c>
      <c r="B20" s="15">
        <v>675000</v>
      </c>
      <c r="C20" s="15"/>
      <c r="E20" s="16">
        <v>0</v>
      </c>
      <c r="F20" s="14">
        <v>1530</v>
      </c>
      <c r="G20" s="16"/>
      <c r="H20" s="14">
        <f>SUM(E20:G20)</f>
        <v>1530</v>
      </c>
    </row>
    <row r="21" spans="1:8" x14ac:dyDescent="0.25">
      <c r="A21" s="13" t="s">
        <v>21</v>
      </c>
      <c r="B21" s="15">
        <v>4550000</v>
      </c>
      <c r="C21" s="15"/>
      <c r="E21" s="16">
        <v>0</v>
      </c>
      <c r="F21" s="16">
        <v>0</v>
      </c>
      <c r="G21" s="16"/>
      <c r="H21" s="16">
        <v>0</v>
      </c>
    </row>
    <row r="22" spans="1:8" x14ac:dyDescent="0.25">
      <c r="A22" s="13" t="s">
        <v>22</v>
      </c>
      <c r="B22" s="15">
        <v>10579967</v>
      </c>
      <c r="C22" s="15"/>
      <c r="E22" s="14">
        <v>527066.6</v>
      </c>
      <c r="F22" s="14">
        <v>-3573.29</v>
      </c>
      <c r="G22" s="14"/>
      <c r="H22" s="15">
        <f t="shared" ref="H22:H31" si="2">SUM(E22:G22)</f>
        <v>523493.31</v>
      </c>
    </row>
    <row r="23" spans="1:8" ht="38.25" x14ac:dyDescent="0.25">
      <c r="A23" s="13" t="s">
        <v>23</v>
      </c>
      <c r="B23" s="15">
        <v>3100000</v>
      </c>
      <c r="C23" s="15"/>
      <c r="E23" s="16">
        <v>0</v>
      </c>
      <c r="F23" s="14">
        <v>129716.12</v>
      </c>
      <c r="G23" s="16"/>
      <c r="H23" s="15">
        <f t="shared" si="2"/>
        <v>129716.12</v>
      </c>
    </row>
    <row r="24" spans="1:8" ht="25.5" x14ac:dyDescent="0.25">
      <c r="A24" s="13" t="s">
        <v>24</v>
      </c>
      <c r="B24" s="15">
        <v>7650000</v>
      </c>
      <c r="C24" s="15"/>
      <c r="E24" s="16">
        <v>0</v>
      </c>
      <c r="F24" s="14">
        <v>14160</v>
      </c>
      <c r="G24" s="16"/>
      <c r="H24" s="15">
        <f t="shared" si="2"/>
        <v>14160</v>
      </c>
    </row>
    <row r="25" spans="1:8" ht="27" customHeight="1" x14ac:dyDescent="0.25">
      <c r="A25" s="13" t="s">
        <v>87</v>
      </c>
      <c r="B25" s="15">
        <v>9700000</v>
      </c>
      <c r="C25" s="15"/>
      <c r="E25" s="16">
        <v>0</v>
      </c>
      <c r="F25" s="14">
        <v>225000</v>
      </c>
      <c r="G25" s="16"/>
      <c r="H25" s="15">
        <f t="shared" si="2"/>
        <v>225000</v>
      </c>
    </row>
    <row r="26" spans="1:8" x14ac:dyDescent="0.25">
      <c r="A26" s="9" t="s">
        <v>25</v>
      </c>
      <c r="B26" s="39">
        <f>SUM(B27:B35)</f>
        <v>21012998</v>
      </c>
      <c r="C26" s="39"/>
      <c r="D26" s="18"/>
      <c r="E26" s="10">
        <f>SUM(E27:E35)</f>
        <v>438200</v>
      </c>
      <c r="F26" s="10">
        <f>SUM(F27:F35)</f>
        <v>164373</v>
      </c>
      <c r="G26" s="10"/>
      <c r="H26" s="10">
        <f>SUM(H27:H35)</f>
        <v>602573</v>
      </c>
    </row>
    <row r="27" spans="1:8" ht="25.5" x14ac:dyDescent="0.25">
      <c r="A27" s="13" t="s">
        <v>26</v>
      </c>
      <c r="B27" s="35">
        <v>532760</v>
      </c>
      <c r="C27" s="15"/>
      <c r="E27" s="16">
        <v>0</v>
      </c>
      <c r="F27" s="14">
        <v>41998.52</v>
      </c>
      <c r="G27" s="16"/>
      <c r="H27" s="15">
        <f t="shared" si="2"/>
        <v>41998.52</v>
      </c>
    </row>
    <row r="28" spans="1:8" x14ac:dyDescent="0.25">
      <c r="A28" s="13" t="s">
        <v>27</v>
      </c>
      <c r="B28" s="35">
        <v>785000</v>
      </c>
      <c r="C28" s="15"/>
      <c r="E28" s="16">
        <v>0</v>
      </c>
      <c r="F28" s="16">
        <v>0</v>
      </c>
      <c r="G28" s="16"/>
      <c r="H28" s="16">
        <v>0</v>
      </c>
    </row>
    <row r="29" spans="1:8" x14ac:dyDescent="0.25">
      <c r="A29" s="13" t="s">
        <v>85</v>
      </c>
      <c r="B29" s="35">
        <v>4030727</v>
      </c>
      <c r="C29" s="15"/>
      <c r="E29" s="16">
        <v>0</v>
      </c>
      <c r="F29" s="14">
        <v>7501.48</v>
      </c>
      <c r="G29" s="16"/>
      <c r="H29" s="14">
        <f t="shared" si="2"/>
        <v>7501.48</v>
      </c>
    </row>
    <row r="30" spans="1:8" x14ac:dyDescent="0.25">
      <c r="A30" s="13" t="s">
        <v>28</v>
      </c>
      <c r="B30" s="35">
        <v>175000</v>
      </c>
      <c r="C30" s="15"/>
      <c r="E30" s="16">
        <v>0</v>
      </c>
      <c r="F30" s="16">
        <v>0</v>
      </c>
      <c r="G30" s="16"/>
      <c r="H30" s="16">
        <f t="shared" si="2"/>
        <v>0</v>
      </c>
    </row>
    <row r="31" spans="1:8" x14ac:dyDescent="0.25">
      <c r="A31" s="13" t="s">
        <v>86</v>
      </c>
      <c r="B31" s="35">
        <v>500000</v>
      </c>
      <c r="C31" s="15"/>
      <c r="E31" s="16">
        <v>0</v>
      </c>
      <c r="F31" s="14">
        <v>83190</v>
      </c>
      <c r="G31" s="16"/>
      <c r="H31" s="14">
        <f t="shared" si="2"/>
        <v>83190</v>
      </c>
    </row>
    <row r="32" spans="1:8" ht="25.5" x14ac:dyDescent="0.25">
      <c r="A32" s="13" t="s">
        <v>29</v>
      </c>
      <c r="B32" s="35">
        <v>400000</v>
      </c>
      <c r="C32" s="15"/>
      <c r="E32" s="16">
        <v>0</v>
      </c>
      <c r="F32" s="16">
        <v>0</v>
      </c>
      <c r="G32" s="16"/>
      <c r="H32" s="16">
        <v>0</v>
      </c>
    </row>
    <row r="33" spans="1:8" ht="24.75" customHeight="1" x14ac:dyDescent="0.25">
      <c r="A33" s="13" t="s">
        <v>30</v>
      </c>
      <c r="B33" s="35">
        <v>5768575</v>
      </c>
      <c r="C33" s="15"/>
      <c r="E33" s="14">
        <v>438200</v>
      </c>
      <c r="F33" s="16">
        <v>0</v>
      </c>
      <c r="G33" s="14"/>
      <c r="H33" s="14">
        <f>SUM(E33:G33)</f>
        <v>438200</v>
      </c>
    </row>
    <row r="34" spans="1:8" ht="25.5" hidden="1" customHeight="1" x14ac:dyDescent="0.25">
      <c r="A34" s="13" t="s">
        <v>31</v>
      </c>
      <c r="B34" s="35"/>
      <c r="C34" s="15"/>
      <c r="E34" s="16">
        <v>0</v>
      </c>
      <c r="F34" s="16">
        <v>0</v>
      </c>
      <c r="G34" s="16"/>
      <c r="H34" s="14">
        <f t="shared" ref="H33:H35" si="3">SUM(E34:G34)</f>
        <v>0</v>
      </c>
    </row>
    <row r="35" spans="1:8" ht="15.75" customHeight="1" x14ac:dyDescent="0.25">
      <c r="A35" s="13" t="s">
        <v>32</v>
      </c>
      <c r="B35" s="35">
        <v>8820936</v>
      </c>
      <c r="C35" s="15"/>
      <c r="E35" s="16">
        <v>0</v>
      </c>
      <c r="F35" s="14">
        <v>31683</v>
      </c>
      <c r="G35" s="16"/>
      <c r="H35" s="14">
        <f t="shared" si="3"/>
        <v>31683</v>
      </c>
    </row>
    <row r="36" spans="1:8" x14ac:dyDescent="0.25">
      <c r="A36" s="9" t="s">
        <v>33</v>
      </c>
      <c r="B36" s="39">
        <f>SUM(B37:B43)</f>
        <v>2815000</v>
      </c>
      <c r="C36" s="39"/>
      <c r="D36" s="18"/>
      <c r="E36" s="19">
        <v>0</v>
      </c>
      <c r="F36" s="19">
        <v>0</v>
      </c>
      <c r="G36" s="19"/>
      <c r="H36" s="19">
        <v>0</v>
      </c>
    </row>
    <row r="37" spans="1:8" ht="25.5" x14ac:dyDescent="0.25">
      <c r="A37" s="13" t="s">
        <v>34</v>
      </c>
      <c r="B37" s="15">
        <v>1815000</v>
      </c>
      <c r="C37" s="43"/>
      <c r="E37" s="16">
        <v>0</v>
      </c>
      <c r="F37" s="16">
        <v>0</v>
      </c>
      <c r="G37" s="16"/>
      <c r="H37" s="16">
        <v>0</v>
      </c>
    </row>
    <row r="38" spans="1:8" ht="25.5" hidden="1" customHeight="1" x14ac:dyDescent="0.25">
      <c r="A38" s="13" t="s">
        <v>35</v>
      </c>
      <c r="B38" s="36">
        <v>0</v>
      </c>
      <c r="C38" s="36"/>
      <c r="D38" s="16"/>
      <c r="E38" s="16">
        <f>SUM(H38+I38+J38+K38+L38+M38+N38+O38+P38+Q38+R38+S38)</f>
        <v>0</v>
      </c>
      <c r="F38" s="16">
        <f t="shared" ref="F38:G41" si="4">SUM(I38+J38+K38+L38+M38+N38+O38+P38+Q38+R38+S38+T38)</f>
        <v>0</v>
      </c>
      <c r="G38" s="16"/>
      <c r="H38" s="16">
        <v>0</v>
      </c>
    </row>
    <row r="39" spans="1:8" ht="25.5" hidden="1" customHeight="1" x14ac:dyDescent="0.25">
      <c r="A39" s="13" t="s">
        <v>36</v>
      </c>
      <c r="B39" s="36">
        <v>0</v>
      </c>
      <c r="C39" s="36"/>
      <c r="D39" s="16"/>
      <c r="E39" s="16">
        <f>SUM(H39+I39+J39+K39+L39+M39+N39+O39+P39+Q39+R39+S39)</f>
        <v>0</v>
      </c>
      <c r="F39" s="16">
        <f t="shared" si="4"/>
        <v>0</v>
      </c>
      <c r="G39" s="16"/>
      <c r="H39" s="16">
        <v>0</v>
      </c>
    </row>
    <row r="40" spans="1:8" ht="25.5" hidden="1" customHeight="1" x14ac:dyDescent="0.25">
      <c r="A40" s="13" t="s">
        <v>37</v>
      </c>
      <c r="B40" s="36">
        <v>0</v>
      </c>
      <c r="C40" s="36"/>
      <c r="D40" s="16"/>
      <c r="E40" s="16">
        <f>SUM(H40+I40+J40+K40+L40+M40+N40+O40+P40+Q40+R40+S40)</f>
        <v>0</v>
      </c>
      <c r="F40" s="16">
        <f t="shared" si="4"/>
        <v>0</v>
      </c>
      <c r="G40" s="16"/>
      <c r="H40" s="16">
        <v>0</v>
      </c>
    </row>
    <row r="41" spans="1:8" ht="25.5" hidden="1" customHeight="1" x14ac:dyDescent="0.25">
      <c r="A41" s="13" t="s">
        <v>38</v>
      </c>
      <c r="B41" s="36">
        <v>0</v>
      </c>
      <c r="C41" s="36"/>
      <c r="D41" s="16"/>
      <c r="E41" s="16">
        <f>SUM(H41+I41+J41+K41+L41+M41+N41+O41+P41+Q41+R41+S41)</f>
        <v>0</v>
      </c>
      <c r="F41" s="16">
        <f t="shared" si="4"/>
        <v>0</v>
      </c>
      <c r="G41" s="16"/>
      <c r="H41" s="16">
        <v>0</v>
      </c>
    </row>
    <row r="42" spans="1:8" ht="25.5" x14ac:dyDescent="0.25">
      <c r="A42" s="13" t="s">
        <v>39</v>
      </c>
      <c r="B42" s="15">
        <v>1000000</v>
      </c>
      <c r="C42" s="15"/>
      <c r="D42" s="16"/>
      <c r="E42" s="16">
        <v>0</v>
      </c>
      <c r="F42" s="16">
        <v>0</v>
      </c>
      <c r="G42" s="16"/>
      <c r="H42" s="16">
        <v>0</v>
      </c>
    </row>
    <row r="43" spans="1:8" ht="25.5" hidden="1" customHeight="1" x14ac:dyDescent="0.25">
      <c r="A43" s="13" t="s">
        <v>40</v>
      </c>
      <c r="B43" s="36">
        <v>0</v>
      </c>
      <c r="C43" s="43"/>
      <c r="D43" s="16"/>
      <c r="E43" s="16">
        <f t="shared" ref="E43:E51" si="5">SUM(H43+I43+J43+K43+L43+M43+N43+O43+P43+Q43+R43+S43)</f>
        <v>0</v>
      </c>
      <c r="F43" s="16">
        <f t="shared" ref="F43:F51" si="6">SUM(I43+J43+K43+L43+M43+N43+O43+P43+Q43+R43+S43+T43)</f>
        <v>0</v>
      </c>
      <c r="G43" s="16"/>
      <c r="H43" s="16">
        <v>0</v>
      </c>
    </row>
    <row r="44" spans="1:8" ht="25.5" hidden="1" customHeight="1" x14ac:dyDescent="0.25">
      <c r="A44" s="20" t="s">
        <v>41</v>
      </c>
      <c r="B44" s="37">
        <f>SUM(B45:B51)</f>
        <v>0</v>
      </c>
      <c r="C44" s="37"/>
      <c r="D44" s="19"/>
      <c r="E44" s="19">
        <f t="shared" si="5"/>
        <v>0</v>
      </c>
      <c r="F44" s="19">
        <f t="shared" si="6"/>
        <v>0</v>
      </c>
      <c r="G44" s="19"/>
      <c r="H44" s="19">
        <v>0</v>
      </c>
    </row>
    <row r="45" spans="1:8" ht="15" hidden="1" customHeight="1" x14ac:dyDescent="0.25">
      <c r="A45" s="13" t="s">
        <v>42</v>
      </c>
      <c r="B45" s="36">
        <v>0</v>
      </c>
      <c r="C45" s="36"/>
      <c r="D45" s="16"/>
      <c r="E45" s="16">
        <f t="shared" si="5"/>
        <v>0</v>
      </c>
      <c r="F45" s="16">
        <f t="shared" si="6"/>
        <v>0</v>
      </c>
      <c r="G45" s="16"/>
      <c r="H45" s="16">
        <v>0</v>
      </c>
    </row>
    <row r="46" spans="1:8" ht="25.5" hidden="1" customHeight="1" x14ac:dyDescent="0.25">
      <c r="A46" s="13" t="s">
        <v>43</v>
      </c>
      <c r="B46" s="36">
        <v>0</v>
      </c>
      <c r="C46" s="36"/>
      <c r="D46" s="16"/>
      <c r="E46" s="16">
        <f t="shared" si="5"/>
        <v>0</v>
      </c>
      <c r="F46" s="16">
        <f t="shared" si="6"/>
        <v>0</v>
      </c>
      <c r="G46" s="16"/>
      <c r="H46" s="16">
        <v>0</v>
      </c>
    </row>
    <row r="47" spans="1:8" ht="25.5" hidden="1" customHeight="1" x14ac:dyDescent="0.25">
      <c r="A47" s="13" t="s">
        <v>44</v>
      </c>
      <c r="B47" s="36">
        <v>0</v>
      </c>
      <c r="C47" s="36"/>
      <c r="D47" s="16"/>
      <c r="E47" s="16">
        <f t="shared" si="5"/>
        <v>0</v>
      </c>
      <c r="F47" s="16">
        <f t="shared" si="6"/>
        <v>0</v>
      </c>
      <c r="G47" s="16"/>
      <c r="H47" s="16">
        <v>0</v>
      </c>
    </row>
    <row r="48" spans="1:8" ht="25.5" hidden="1" customHeight="1" x14ac:dyDescent="0.25">
      <c r="A48" s="13" t="s">
        <v>45</v>
      </c>
      <c r="B48" s="36">
        <v>0</v>
      </c>
      <c r="C48" s="36"/>
      <c r="D48" s="16"/>
      <c r="E48" s="16">
        <f t="shared" si="5"/>
        <v>0</v>
      </c>
      <c r="F48" s="16">
        <f t="shared" si="6"/>
        <v>0</v>
      </c>
      <c r="G48" s="16"/>
      <c r="H48" s="16">
        <v>0</v>
      </c>
    </row>
    <row r="49" spans="1:8" ht="25.5" hidden="1" customHeight="1" x14ac:dyDescent="0.25">
      <c r="A49" s="13" t="s">
        <v>46</v>
      </c>
      <c r="B49" s="36">
        <v>0</v>
      </c>
      <c r="C49" s="36"/>
      <c r="D49" s="16"/>
      <c r="E49" s="16">
        <f t="shared" si="5"/>
        <v>0</v>
      </c>
      <c r="F49" s="16">
        <f t="shared" si="6"/>
        <v>0</v>
      </c>
      <c r="G49" s="16"/>
      <c r="H49" s="16">
        <v>0</v>
      </c>
    </row>
    <row r="50" spans="1:8" ht="25.5" hidden="1" customHeight="1" x14ac:dyDescent="0.25">
      <c r="A50" s="13" t="s">
        <v>47</v>
      </c>
      <c r="B50" s="36">
        <v>0</v>
      </c>
      <c r="C50" s="36"/>
      <c r="D50" s="16"/>
      <c r="E50" s="16">
        <f t="shared" si="5"/>
        <v>0</v>
      </c>
      <c r="F50" s="16">
        <f t="shared" si="6"/>
        <v>0</v>
      </c>
      <c r="G50" s="16"/>
      <c r="H50" s="16">
        <v>0</v>
      </c>
    </row>
    <row r="51" spans="1:8" ht="25.5" hidden="1" customHeight="1" x14ac:dyDescent="0.25">
      <c r="A51" s="13" t="s">
        <v>48</v>
      </c>
      <c r="B51" s="36">
        <v>0</v>
      </c>
      <c r="C51" s="36"/>
      <c r="D51" s="16"/>
      <c r="E51" s="16">
        <f t="shared" si="5"/>
        <v>0</v>
      </c>
      <c r="F51" s="16">
        <f t="shared" si="6"/>
        <v>0</v>
      </c>
      <c r="G51" s="16"/>
      <c r="H51" s="16">
        <v>0</v>
      </c>
    </row>
    <row r="52" spans="1:8" ht="30" x14ac:dyDescent="0.25">
      <c r="A52" s="9" t="s">
        <v>49</v>
      </c>
      <c r="B52" s="19">
        <f t="shared" ref="B52:D52" si="7">SUM(A53:B61)</f>
        <v>0</v>
      </c>
      <c r="C52" s="19"/>
      <c r="D52" s="19">
        <f t="shared" si="7"/>
        <v>0</v>
      </c>
      <c r="E52" s="19">
        <f>SUM(D53:E61)</f>
        <v>0</v>
      </c>
      <c r="F52" s="19">
        <f t="shared" ref="F52:G52" si="8">SUM(E53:F61)</f>
        <v>0</v>
      </c>
      <c r="G52" s="19"/>
      <c r="H52" s="19">
        <f>SUM(G53:H61)</f>
        <v>0</v>
      </c>
    </row>
    <row r="53" spans="1:8" x14ac:dyDescent="0.25">
      <c r="A53" s="13" t="s">
        <v>50</v>
      </c>
      <c r="B53" s="35">
        <v>0</v>
      </c>
      <c r="C53" s="35"/>
      <c r="E53" s="16">
        <v>0</v>
      </c>
      <c r="F53" s="16">
        <v>0</v>
      </c>
      <c r="G53" s="16"/>
      <c r="H53" s="16">
        <v>0</v>
      </c>
    </row>
    <row r="54" spans="1:8" ht="25.5" x14ac:dyDescent="0.25">
      <c r="A54" s="13" t="s">
        <v>51</v>
      </c>
      <c r="B54" s="35">
        <v>0</v>
      </c>
      <c r="C54" s="45"/>
      <c r="E54" s="16">
        <v>0</v>
      </c>
      <c r="F54" s="16">
        <v>0</v>
      </c>
      <c r="G54" s="16"/>
      <c r="H54" s="16">
        <v>0</v>
      </c>
    </row>
    <row r="55" spans="1:8" ht="25.5" x14ac:dyDescent="0.25">
      <c r="A55" s="13" t="s">
        <v>52</v>
      </c>
      <c r="B55" s="35">
        <v>0</v>
      </c>
      <c r="C55" s="35"/>
      <c r="E55" s="16">
        <v>0</v>
      </c>
      <c r="F55" s="16">
        <v>0</v>
      </c>
      <c r="G55" s="16"/>
      <c r="H55" s="16">
        <v>0</v>
      </c>
    </row>
    <row r="56" spans="1:8" ht="25.5" x14ac:dyDescent="0.25">
      <c r="A56" s="13" t="s">
        <v>53</v>
      </c>
      <c r="B56" s="35">
        <v>0</v>
      </c>
      <c r="C56" s="35"/>
      <c r="E56" s="16">
        <v>0</v>
      </c>
      <c r="F56" s="16">
        <v>0</v>
      </c>
      <c r="G56" s="16"/>
      <c r="H56" s="16">
        <v>0</v>
      </c>
    </row>
    <row r="57" spans="1:8" ht="25.5" x14ac:dyDescent="0.25">
      <c r="A57" s="13" t="s">
        <v>54</v>
      </c>
      <c r="B57" s="35">
        <v>0</v>
      </c>
      <c r="C57" s="35"/>
      <c r="E57" s="16">
        <v>0</v>
      </c>
      <c r="F57" s="16">
        <v>0</v>
      </c>
      <c r="G57" s="16"/>
      <c r="H57" s="16">
        <v>0</v>
      </c>
    </row>
    <row r="58" spans="1:8" x14ac:dyDescent="0.25">
      <c r="A58" s="13" t="s">
        <v>55</v>
      </c>
      <c r="B58" s="35">
        <v>0</v>
      </c>
      <c r="C58" s="35"/>
      <c r="E58" s="16">
        <v>0</v>
      </c>
      <c r="F58" s="16">
        <v>0</v>
      </c>
      <c r="G58" s="16"/>
      <c r="H58" s="16">
        <v>0</v>
      </c>
    </row>
    <row r="59" spans="1:8" ht="15" hidden="1" customHeight="1" x14ac:dyDescent="0.25">
      <c r="A59" s="13" t="s">
        <v>56</v>
      </c>
      <c r="B59" s="35">
        <v>0</v>
      </c>
      <c r="C59" s="35"/>
      <c r="D59" s="16"/>
      <c r="E59" s="16">
        <v>0</v>
      </c>
      <c r="F59" s="16">
        <v>0</v>
      </c>
      <c r="G59" s="16"/>
      <c r="H59" s="16">
        <v>0</v>
      </c>
    </row>
    <row r="60" spans="1:8" x14ac:dyDescent="0.25">
      <c r="A60" s="13" t="s">
        <v>57</v>
      </c>
      <c r="B60" s="35">
        <v>0</v>
      </c>
      <c r="C60" s="35"/>
      <c r="E60" s="16">
        <v>0</v>
      </c>
      <c r="F60" s="16">
        <v>0</v>
      </c>
      <c r="G60" s="16"/>
      <c r="H60" s="16">
        <v>0</v>
      </c>
    </row>
    <row r="61" spans="1:8" ht="25.5" x14ac:dyDescent="0.25">
      <c r="A61" s="13" t="s">
        <v>58</v>
      </c>
      <c r="B61" s="35">
        <v>0</v>
      </c>
      <c r="C61" s="35"/>
      <c r="E61" s="16">
        <f t="shared" ref="E61:E73" si="9">SUM(H61+I61+J61+K61+L61+M61+N61+O61+P61+Q61+R61+S61)</f>
        <v>0</v>
      </c>
      <c r="F61" s="16">
        <f t="shared" ref="F61:F73" si="10">SUM(I61+J61+K61+L61+M61+N61+O61+P61+Q61+R61+S61+T61)</f>
        <v>0</v>
      </c>
      <c r="G61" s="16"/>
      <c r="H61" s="16">
        <v>0</v>
      </c>
    </row>
    <row r="62" spans="1:8" x14ac:dyDescent="0.25">
      <c r="A62" s="9" t="s">
        <v>59</v>
      </c>
      <c r="B62" s="40">
        <f>SUM(B63:B66)</f>
        <v>20000000</v>
      </c>
      <c r="C62" s="19"/>
      <c r="D62" s="19">
        <f>SUM(G62+H62+I62+J62+K62+L62+M62+N62+O62+P62+Q62+R62)</f>
        <v>0</v>
      </c>
      <c r="E62" s="19">
        <f t="shared" si="9"/>
        <v>0</v>
      </c>
      <c r="F62" s="19">
        <f t="shared" si="10"/>
        <v>0</v>
      </c>
      <c r="G62" s="19"/>
      <c r="H62" s="19">
        <f>SUM(H63)</f>
        <v>0</v>
      </c>
    </row>
    <row r="63" spans="1:8" x14ac:dyDescent="0.25">
      <c r="A63" s="13" t="s">
        <v>60</v>
      </c>
      <c r="B63" s="35">
        <v>20000000</v>
      </c>
      <c r="C63" s="38"/>
      <c r="E63" s="16">
        <f t="shared" si="9"/>
        <v>0</v>
      </c>
      <c r="F63" s="16">
        <f t="shared" si="10"/>
        <v>0</v>
      </c>
      <c r="G63" s="16"/>
      <c r="H63" s="16">
        <v>0</v>
      </c>
    </row>
    <row r="64" spans="1:8" x14ac:dyDescent="0.25">
      <c r="A64" s="13" t="s">
        <v>61</v>
      </c>
      <c r="B64" s="36">
        <v>0</v>
      </c>
      <c r="C64" s="36"/>
      <c r="E64" s="16">
        <f t="shared" si="9"/>
        <v>0</v>
      </c>
      <c r="F64" s="16">
        <f t="shared" si="10"/>
        <v>0</v>
      </c>
      <c r="G64" s="16">
        <f t="shared" ref="G64" si="11">SUM(J64+K64+L64+M64+N64+O64+P64+Q64+R64+S64+T64+U64)</f>
        <v>0</v>
      </c>
      <c r="H64" s="16">
        <f t="shared" ref="H64" si="12">SUM(K64+L64+M64+N64+O64+P64+Q64+R64+S64+T64+U64+V64)</f>
        <v>0</v>
      </c>
    </row>
    <row r="65" spans="1:8" ht="25.5" x14ac:dyDescent="0.25">
      <c r="A65" s="13" t="s">
        <v>62</v>
      </c>
      <c r="B65" s="36">
        <v>0</v>
      </c>
      <c r="C65" s="36"/>
      <c r="D65" s="16"/>
      <c r="E65" s="16">
        <f t="shared" si="9"/>
        <v>0</v>
      </c>
      <c r="F65" s="16">
        <f t="shared" si="10"/>
        <v>0</v>
      </c>
      <c r="G65" s="16"/>
      <c r="H65" s="16">
        <v>0</v>
      </c>
    </row>
    <row r="66" spans="1:8" ht="38.25" x14ac:dyDescent="0.25">
      <c r="A66" s="13" t="s">
        <v>63</v>
      </c>
      <c r="B66" s="36">
        <v>0</v>
      </c>
      <c r="C66" s="36"/>
      <c r="D66" s="16"/>
      <c r="E66" s="16">
        <f t="shared" si="9"/>
        <v>0</v>
      </c>
      <c r="F66" s="16">
        <f t="shared" si="10"/>
        <v>0</v>
      </c>
      <c r="G66" s="16"/>
      <c r="H66" s="16">
        <v>0</v>
      </c>
    </row>
    <row r="67" spans="1:8" ht="30" x14ac:dyDescent="0.25">
      <c r="A67" s="20" t="s">
        <v>64</v>
      </c>
      <c r="B67" s="41">
        <f>SUM(B68:B69)</f>
        <v>0</v>
      </c>
      <c r="C67" s="41"/>
      <c r="D67" s="19"/>
      <c r="E67" s="19">
        <f t="shared" si="9"/>
        <v>0</v>
      </c>
      <c r="F67" s="19">
        <f t="shared" si="10"/>
        <v>0</v>
      </c>
      <c r="G67" s="19"/>
      <c r="H67" s="19">
        <v>0</v>
      </c>
    </row>
    <row r="68" spans="1:8" x14ac:dyDescent="0.25">
      <c r="A68" s="13" t="s">
        <v>65</v>
      </c>
      <c r="B68" s="36">
        <v>0</v>
      </c>
      <c r="C68" s="36"/>
      <c r="D68" s="16"/>
      <c r="E68" s="16">
        <f t="shared" si="9"/>
        <v>0</v>
      </c>
      <c r="F68" s="16">
        <f t="shared" si="10"/>
        <v>0</v>
      </c>
      <c r="G68" s="16"/>
      <c r="H68" s="16">
        <v>0</v>
      </c>
    </row>
    <row r="69" spans="1:8" ht="25.5" x14ac:dyDescent="0.25">
      <c r="A69" s="13" t="s">
        <v>66</v>
      </c>
      <c r="B69" s="36">
        <v>0</v>
      </c>
      <c r="C69" s="36"/>
      <c r="D69" s="16"/>
      <c r="E69" s="16">
        <f t="shared" si="9"/>
        <v>0</v>
      </c>
      <c r="F69" s="16">
        <f t="shared" si="10"/>
        <v>0</v>
      </c>
      <c r="G69" s="16"/>
      <c r="H69" s="16">
        <v>0</v>
      </c>
    </row>
    <row r="70" spans="1:8" x14ac:dyDescent="0.25">
      <c r="A70" s="20" t="s">
        <v>67</v>
      </c>
      <c r="B70" s="41">
        <f>SUM(B71:B73)</f>
        <v>0</v>
      </c>
      <c r="C70" s="41"/>
      <c r="D70" s="19"/>
      <c r="E70" s="19">
        <f t="shared" si="9"/>
        <v>0</v>
      </c>
      <c r="F70" s="19">
        <f t="shared" si="10"/>
        <v>0</v>
      </c>
      <c r="G70" s="19"/>
      <c r="H70" s="19">
        <v>0</v>
      </c>
    </row>
    <row r="71" spans="1:8" ht="25.5" x14ac:dyDescent="0.25">
      <c r="A71" s="13" t="s">
        <v>68</v>
      </c>
      <c r="B71" s="36">
        <v>0</v>
      </c>
      <c r="C71" s="36"/>
      <c r="D71" s="16"/>
      <c r="E71" s="16">
        <f t="shared" si="9"/>
        <v>0</v>
      </c>
      <c r="F71" s="16">
        <f t="shared" si="10"/>
        <v>0</v>
      </c>
      <c r="G71" s="16"/>
      <c r="H71" s="16">
        <v>0</v>
      </c>
    </row>
    <row r="72" spans="1:8" ht="25.5" x14ac:dyDescent="0.25">
      <c r="A72" s="13" t="s">
        <v>69</v>
      </c>
      <c r="B72" s="36">
        <v>0</v>
      </c>
      <c r="C72" s="36"/>
      <c r="D72" s="16"/>
      <c r="E72" s="16">
        <f t="shared" si="9"/>
        <v>0</v>
      </c>
      <c r="F72" s="16">
        <f t="shared" si="10"/>
        <v>0</v>
      </c>
      <c r="G72" s="16"/>
      <c r="H72" s="16">
        <v>0</v>
      </c>
    </row>
    <row r="73" spans="1:8" ht="25.5" x14ac:dyDescent="0.25">
      <c r="A73" s="13" t="s">
        <v>70</v>
      </c>
      <c r="B73" s="36">
        <v>0</v>
      </c>
      <c r="C73" s="36"/>
      <c r="D73" s="16"/>
      <c r="E73" s="16">
        <f t="shared" si="9"/>
        <v>0</v>
      </c>
      <c r="F73" s="16">
        <f t="shared" si="10"/>
        <v>0</v>
      </c>
      <c r="G73" s="16"/>
      <c r="H73" s="16">
        <v>0</v>
      </c>
    </row>
    <row r="74" spans="1:8" ht="5.25" customHeight="1" x14ac:dyDescent="0.25">
      <c r="A74" s="22"/>
      <c r="B74" s="22"/>
      <c r="C74" s="44"/>
      <c r="D74" s="16"/>
      <c r="E74" s="16"/>
      <c r="F74" s="16"/>
      <c r="G74" s="16"/>
      <c r="H74" s="16"/>
    </row>
    <row r="75" spans="1:8" x14ac:dyDescent="0.25">
      <c r="A75" s="23" t="s">
        <v>71</v>
      </c>
      <c r="B75" s="42">
        <f>+B62+B52+B36+B26+B16+B10</f>
        <v>371707511</v>
      </c>
      <c r="C75" s="42"/>
      <c r="D75" s="24"/>
      <c r="E75" s="24">
        <f t="shared" ref="E75:G75" si="13">SUM(E10+E16+E26+E36+E52+E62)</f>
        <v>18346011.559999999</v>
      </c>
      <c r="F75" s="24">
        <f>SUM(F10+F16+F26+F36+F52+F62)</f>
        <v>17878323.920000002</v>
      </c>
      <c r="G75" s="24"/>
      <c r="H75" s="24">
        <f>SUM(H10+H16+H26+H36+H52+H62)</f>
        <v>36224335.480000004</v>
      </c>
    </row>
    <row r="76" spans="1:8" ht="9" customHeight="1" x14ac:dyDescent="0.25">
      <c r="A76" s="25"/>
      <c r="B76" s="25"/>
      <c r="C76" s="25"/>
      <c r="H76" s="26"/>
    </row>
    <row r="77" spans="1:8" x14ac:dyDescent="0.25">
      <c r="A77" s="6" t="s">
        <v>72</v>
      </c>
      <c r="B77" s="6"/>
      <c r="C77" s="6"/>
      <c r="D77" s="28"/>
      <c r="E77" s="27"/>
      <c r="F77" s="27"/>
      <c r="G77" s="28"/>
      <c r="H77" s="28"/>
    </row>
    <row r="78" spans="1:8" x14ac:dyDescent="0.25">
      <c r="A78" s="9" t="s">
        <v>73</v>
      </c>
      <c r="B78" s="19">
        <v>0</v>
      </c>
      <c r="C78" s="9"/>
      <c r="D78" s="19"/>
      <c r="E78" s="19">
        <v>0</v>
      </c>
      <c r="F78" s="19">
        <v>0</v>
      </c>
      <c r="G78" s="19"/>
      <c r="H78" s="19">
        <v>0</v>
      </c>
    </row>
    <row r="79" spans="1:8" ht="25.5" x14ac:dyDescent="0.25">
      <c r="A79" s="13" t="s">
        <v>74</v>
      </c>
      <c r="B79" s="36">
        <v>0</v>
      </c>
      <c r="C79" s="36"/>
      <c r="D79" s="16"/>
      <c r="E79" s="16">
        <v>0</v>
      </c>
      <c r="F79" s="16">
        <v>0</v>
      </c>
      <c r="G79" s="16"/>
      <c r="H79" s="16">
        <v>0</v>
      </c>
    </row>
    <row r="80" spans="1:8" ht="25.5" x14ac:dyDescent="0.25">
      <c r="A80" s="13" t="s">
        <v>75</v>
      </c>
      <c r="B80" s="36">
        <v>0</v>
      </c>
      <c r="C80" s="36"/>
      <c r="D80" s="16"/>
      <c r="E80" s="16">
        <v>0</v>
      </c>
      <c r="F80" s="16">
        <v>0</v>
      </c>
      <c r="G80" s="16"/>
      <c r="H80" s="16">
        <v>0</v>
      </c>
    </row>
    <row r="81" spans="1:8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/>
      <c r="H81" s="19">
        <v>0</v>
      </c>
    </row>
    <row r="82" spans="1:8" ht="24.75" customHeight="1" x14ac:dyDescent="0.25">
      <c r="A82" s="13" t="s">
        <v>77</v>
      </c>
      <c r="B82" s="36">
        <v>0</v>
      </c>
      <c r="C82" s="36"/>
      <c r="D82" s="16"/>
      <c r="E82" s="16">
        <v>0</v>
      </c>
      <c r="F82" s="16">
        <v>0</v>
      </c>
      <c r="G82" s="16"/>
      <c r="H82" s="16">
        <v>0</v>
      </c>
    </row>
    <row r="83" spans="1:8" ht="25.5" x14ac:dyDescent="0.25">
      <c r="A83" s="13" t="s">
        <v>78</v>
      </c>
      <c r="B83" s="36">
        <v>0</v>
      </c>
      <c r="C83" s="36"/>
      <c r="D83" s="16"/>
      <c r="E83" s="16">
        <v>0</v>
      </c>
      <c r="F83" s="16">
        <v>0</v>
      </c>
      <c r="G83" s="16"/>
      <c r="H83" s="16">
        <v>0</v>
      </c>
    </row>
    <row r="84" spans="1:8" ht="30" x14ac:dyDescent="0.25">
      <c r="A84" s="9" t="s">
        <v>79</v>
      </c>
      <c r="B84" s="19">
        <v>0</v>
      </c>
      <c r="C84" s="19"/>
      <c r="D84" s="19"/>
      <c r="E84" s="19">
        <v>0</v>
      </c>
      <c r="F84" s="19">
        <v>0</v>
      </c>
      <c r="G84" s="19"/>
      <c r="H84" s="19">
        <v>0</v>
      </c>
    </row>
    <row r="85" spans="1:8" ht="25.5" x14ac:dyDescent="0.25">
      <c r="A85" s="13" t="s">
        <v>80</v>
      </c>
      <c r="B85" s="36">
        <v>0</v>
      </c>
      <c r="C85" s="36"/>
      <c r="D85" s="16"/>
      <c r="E85" s="16">
        <v>0</v>
      </c>
      <c r="F85" s="16">
        <v>0</v>
      </c>
      <c r="G85" s="16"/>
      <c r="H85" s="16">
        <v>0</v>
      </c>
    </row>
    <row r="86" spans="1:8" x14ac:dyDescent="0.25">
      <c r="A86" s="23" t="s">
        <v>81</v>
      </c>
      <c r="B86" s="29"/>
      <c r="C86" s="29"/>
      <c r="D86" s="29"/>
      <c r="E86" s="29"/>
      <c r="F86" s="29"/>
      <c r="G86" s="29"/>
      <c r="H86" s="29"/>
    </row>
    <row r="87" spans="1:8" ht="8.25" customHeight="1" x14ac:dyDescent="0.25"/>
    <row r="88" spans="1:8" ht="31.5" x14ac:dyDescent="0.25">
      <c r="A88" s="30" t="s">
        <v>82</v>
      </c>
      <c r="B88" s="31">
        <f>+B75</f>
        <v>371707511</v>
      </c>
      <c r="C88" s="31"/>
      <c r="D88" s="31"/>
      <c r="E88" s="31">
        <f>SUM(E75)</f>
        <v>18346011.559999999</v>
      </c>
      <c r="F88" s="31">
        <f>SUM(F75)</f>
        <v>17878323.920000002</v>
      </c>
      <c r="G88" s="31"/>
      <c r="H88" s="32">
        <f t="shared" ref="H88" si="14">SUM(H75)</f>
        <v>36224335.480000004</v>
      </c>
    </row>
    <row r="89" spans="1:8" ht="5.25" customHeight="1" x14ac:dyDescent="0.25">
      <c r="A89" s="2"/>
      <c r="B89" s="2"/>
      <c r="C89" s="2"/>
    </row>
    <row r="90" spans="1:8" x14ac:dyDescent="0.25">
      <c r="A90" s="46" t="s">
        <v>84</v>
      </c>
      <c r="B90" s="2"/>
      <c r="C90" s="2"/>
    </row>
    <row r="91" spans="1:8" ht="15" customHeight="1" x14ac:dyDescent="0.25">
      <c r="A91" s="2" t="s">
        <v>1</v>
      </c>
      <c r="B91" s="2"/>
      <c r="C91" s="2"/>
    </row>
    <row r="92" spans="1:8" ht="15" customHeight="1" x14ac:dyDescent="0.25">
      <c r="A92" s="2" t="s">
        <v>88</v>
      </c>
      <c r="B92" s="2"/>
      <c r="C92" s="2"/>
    </row>
    <row r="93" spans="1:8" ht="15" customHeight="1" x14ac:dyDescent="0.25">
      <c r="A93" s="2" t="s">
        <v>4</v>
      </c>
    </row>
    <row r="94" spans="1:8" ht="15" customHeight="1" x14ac:dyDescent="0.25">
      <c r="A94" s="2" t="s">
        <v>6</v>
      </c>
      <c r="B94" s="2"/>
      <c r="C94" s="2"/>
      <c r="E94" s="5"/>
      <c r="F94" s="5"/>
    </row>
    <row r="95" spans="1:8" x14ac:dyDescent="0.25">
      <c r="A95" s="2" t="s">
        <v>7</v>
      </c>
      <c r="B95" s="2"/>
      <c r="C95" s="2"/>
    </row>
    <row r="96" spans="1:8" x14ac:dyDescent="0.25">
      <c r="A96" s="2" t="s">
        <v>89</v>
      </c>
      <c r="B96" s="2"/>
      <c r="C96" s="2"/>
    </row>
    <row r="97" spans="1:16" ht="15.75" x14ac:dyDescent="0.25">
      <c r="L97" s="33"/>
      <c r="M97" s="33"/>
    </row>
    <row r="98" spans="1:16" ht="15.75" x14ac:dyDescent="0.25">
      <c r="L98" s="33"/>
      <c r="M98" s="34"/>
      <c r="P98" s="33"/>
    </row>
    <row r="99" spans="1:16" x14ac:dyDescent="0.25">
      <c r="A99" s="49" t="s">
        <v>93</v>
      </c>
      <c r="B99" s="21"/>
      <c r="C99" s="47" t="s">
        <v>94</v>
      </c>
      <c r="D99" s="47"/>
      <c r="E99" s="47"/>
      <c r="F99" s="47"/>
      <c r="G99" s="47"/>
      <c r="H99" s="47"/>
    </row>
    <row r="100" spans="1:16" x14ac:dyDescent="0.25">
      <c r="A100" s="50" t="s">
        <v>97</v>
      </c>
      <c r="C100" s="51" t="s">
        <v>95</v>
      </c>
      <c r="D100" s="48"/>
      <c r="E100" s="48"/>
      <c r="F100" s="48"/>
      <c r="G100" s="48"/>
      <c r="H100" s="48"/>
    </row>
  </sheetData>
  <mergeCells count="5">
    <mergeCell ref="A2:H2"/>
    <mergeCell ref="A3:H3"/>
    <mergeCell ref="A4:H4"/>
    <mergeCell ref="A5:H5"/>
    <mergeCell ref="A6:H6"/>
  </mergeCells>
  <phoneticPr fontId="9" type="noConversion"/>
  <printOptions horizontalCentered="1"/>
  <pageMargins left="0.25" right="0.25" top="0.75" bottom="0.75" header="0.3" footer="0.3"/>
  <pageSetup scale="80" orientation="portrait" verticalDpi="4294967293" r:id="rId1"/>
  <ignoredErrors>
    <ignoredError sqref="E26 F26:G26" formulaRange="1"/>
    <ignoredError sqref="H16" formula="1"/>
    <ignoredError sqref="H2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2026-03-04T18:22:39Z</cp:lastPrinted>
  <dcterms:created xsi:type="dcterms:W3CDTF">2021-07-05T13:45:25Z</dcterms:created>
  <dcterms:modified xsi:type="dcterms:W3CDTF">2026-03-04T18:55:19Z</dcterms:modified>
</cp:coreProperties>
</file>