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13_ncr:1_{D4E2A997-D638-4054-B3D6-D915CB813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Hoja1!$A$1:$O$108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16" i="1"/>
  <c r="O26" i="1"/>
  <c r="O36" i="1"/>
  <c r="O52" i="1"/>
  <c r="O62" i="1"/>
  <c r="O63" i="1"/>
  <c r="O60" i="1"/>
  <c r="O57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7" i="1"/>
  <c r="O28" i="1"/>
  <c r="O29" i="1"/>
  <c r="O30" i="1"/>
  <c r="O31" i="1"/>
  <c r="O32" i="1"/>
  <c r="O33" i="1"/>
  <c r="O34" i="1"/>
  <c r="O35" i="1"/>
  <c r="O37" i="1"/>
  <c r="O42" i="1"/>
  <c r="O53" i="1"/>
  <c r="O54" i="1"/>
  <c r="O55" i="1"/>
  <c r="O11" i="1"/>
  <c r="N62" i="1"/>
  <c r="N10" i="1"/>
  <c r="N16" i="1"/>
  <c r="N26" i="1"/>
  <c r="N36" i="1"/>
  <c r="N52" i="1"/>
  <c r="O58" i="1"/>
  <c r="O59" i="1"/>
  <c r="O61" i="1"/>
  <c r="M10" i="1"/>
  <c r="M16" i="1"/>
  <c r="M26" i="1"/>
  <c r="M36" i="1"/>
  <c r="M52" i="1"/>
  <c r="M62" i="1"/>
  <c r="L62" i="1"/>
  <c r="L52" i="1"/>
  <c r="L36" i="1"/>
  <c r="L26" i="1"/>
  <c r="L16" i="1"/>
  <c r="L10" i="1"/>
  <c r="O56" i="1"/>
  <c r="O64" i="1"/>
  <c r="O75" i="1" l="1"/>
  <c r="O88" i="1" s="1"/>
  <c r="N75" i="1"/>
  <c r="N88" i="1" s="1"/>
  <c r="M75" i="1"/>
  <c r="M88" i="1" s="1"/>
  <c r="L75" i="1"/>
  <c r="L88" i="1" s="1"/>
  <c r="K52" i="1" l="1"/>
  <c r="K16" i="1"/>
  <c r="K62" i="1"/>
  <c r="K36" i="1"/>
  <c r="K26" i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J75" i="1" l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O73" i="1" s="1"/>
  <c r="F72" i="1"/>
  <c r="O72" i="1" s="1"/>
  <c r="F71" i="1"/>
  <c r="O71" i="1" s="1"/>
  <c r="F70" i="1"/>
  <c r="O70" i="1" s="1"/>
  <c r="F69" i="1"/>
  <c r="O69" i="1" s="1"/>
  <c r="F68" i="1"/>
  <c r="O68" i="1" s="1"/>
  <c r="F67" i="1"/>
  <c r="O67" i="1" s="1"/>
  <c r="F66" i="1"/>
  <c r="O66" i="1" s="1"/>
  <c r="F65" i="1"/>
  <c r="O65" i="1" s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E75" i="1"/>
  <c r="F75" i="1"/>
  <c r="F88" i="1" s="1"/>
  <c r="B26" i="1"/>
  <c r="E88" i="1"/>
  <c r="B75" i="1" l="1"/>
  <c r="B88" i="1" s="1"/>
  <c r="E44" i="1"/>
  <c r="O44" i="1"/>
  <c r="O40" i="1"/>
  <c r="E40" i="1"/>
  <c r="O50" i="1"/>
  <c r="E50" i="1"/>
  <c r="E49" i="1"/>
  <c r="O49" i="1"/>
  <c r="E39" i="1"/>
  <c r="O39" i="1"/>
  <c r="O43" i="1"/>
  <c r="E43" i="1"/>
  <c r="O51" i="1"/>
  <c r="E51" i="1"/>
  <c r="O48" i="1"/>
  <c r="E48" i="1"/>
  <c r="E45" i="1"/>
  <c r="O45" i="1"/>
  <c r="E38" i="1"/>
  <c r="O38" i="1"/>
  <c r="E41" i="1"/>
  <c r="O41" i="1"/>
  <c r="O46" i="1"/>
  <c r="E46" i="1"/>
  <c r="E47" i="1"/>
  <c r="O47" i="1"/>
</calcChain>
</file>

<file path=xl/sharedStrings.xml><?xml version="1.0" encoding="utf-8"?>
<sst xmlns="http://schemas.openxmlformats.org/spreadsheetml/2006/main" count="103" uniqueCount="103">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</sst>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73400</xdr:colOff>
      <xdr:row>94</xdr:row>
      <xdr:rowOff>21954</xdr:rowOff>
    </xdr:from>
    <xdr:to>
      <xdr:col>5</xdr:col>
      <xdr:colOff>360506</xdr:colOff>
      <xdr:row>100</xdr:row>
      <xdr:rowOff>95972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425" y="18529029"/>
          <a:ext cx="2163531" cy="1245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802437</xdr:colOff>
      <xdr:row>93</xdr:row>
      <xdr:rowOff>184497</xdr:rowOff>
    </xdr:from>
    <xdr:to>
      <xdr:col>9</xdr:col>
      <xdr:colOff>219228</xdr:colOff>
      <xdr:row>105</xdr:row>
      <xdr:rowOff>54377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3762" y="18501072"/>
          <a:ext cx="2131416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417273</xdr:colOff>
      <xdr:row>0</xdr:row>
      <xdr:rowOff>0</xdr:rowOff>
    </xdr:from>
    <xdr:to>
      <xdr:col>11</xdr:col>
      <xdr:colOff>197008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3223" y="0"/>
          <a:ext cx="1589485" cy="12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1"/>
  <sheetViews>
    <sheetView showGridLines="0" tabSelected="1" view="pageBreakPreview" topLeftCell="A79" zoomScaleNormal="100" zoomScaleSheetLayoutView="100" workbookViewId="0">
      <selection activeCell="R72" sqref="R72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2.28515625" customWidth="1"/>
    <col min="4" max="4" width="14.5703125" bestFit="1" customWidth="1"/>
    <col min="5" max="13" width="13.5703125" style="47" bestFit="1" customWidth="1"/>
    <col min="14" max="14" width="13.5703125" style="47" customWidth="1"/>
    <col min="15" max="15" width="14.5703125" style="36" bestFit="1" customWidth="1"/>
    <col min="16" max="16" width="14.140625" bestFit="1" customWidth="1"/>
    <col min="17" max="18" width="13.5703125" bestFit="1" customWidth="1"/>
    <col min="19" max="21" width="14.140625" bestFit="1" customWidth="1"/>
    <col min="22" max="22" width="14.140625" customWidth="1"/>
    <col min="23" max="26" width="14.140625" bestFit="1" customWidth="1"/>
    <col min="28" max="28" width="96.7109375" bestFit="1" customWidth="1"/>
    <col min="30" max="37" width="6" bestFit="1" customWidth="1"/>
    <col min="38" max="39" width="7" bestFit="1" customWidth="1"/>
  </cols>
  <sheetData>
    <row r="1" spans="1:39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AB2" s="2"/>
    </row>
    <row r="3" spans="1:39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AB3" s="2"/>
    </row>
    <row r="4" spans="1:39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AB4" s="2"/>
    </row>
    <row r="5" spans="1:39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AB5" s="2"/>
    </row>
    <row r="6" spans="1:39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AB6" s="2"/>
    </row>
    <row r="7" spans="1:39" ht="8.25" customHeight="1" x14ac:dyDescent="0.25">
      <c r="AB7" s="2"/>
    </row>
    <row r="8" spans="1:39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48" t="s">
        <v>100</v>
      </c>
      <c r="M8" s="48" t="s">
        <v>101</v>
      </c>
      <c r="N8" s="48" t="s">
        <v>102</v>
      </c>
      <c r="O8" s="37" t="s">
        <v>91</v>
      </c>
      <c r="AL8" s="5"/>
      <c r="AM8" s="5"/>
    </row>
    <row r="9" spans="1:39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J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>SUM(K11:K15)</f>
        <v>16612500.9</v>
      </c>
      <c r="L10" s="42">
        <f>SUM(L11:L15)</f>
        <v>17528855.640000001</v>
      </c>
      <c r="M10" s="42">
        <f>SUM(M11:M15)</f>
        <v>16330584.85</v>
      </c>
      <c r="N10" s="42">
        <f>SUM(N11:N15)</f>
        <v>31646222.07</v>
      </c>
      <c r="O10" s="39">
        <f>SUM(E10:N10)</f>
        <v>193115455.78999999</v>
      </c>
      <c r="AD10" s="9"/>
    </row>
    <row r="11" spans="1:39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41">
        <v>14382415.82</v>
      </c>
      <c r="M11" s="41">
        <v>13402416.67</v>
      </c>
      <c r="N11" s="41">
        <v>14705205.789999999</v>
      </c>
      <c r="O11" s="60">
        <f>SUM(E11:N11)</f>
        <v>137792014.60000002</v>
      </c>
    </row>
    <row r="12" spans="1:39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41">
        <v>1059524.44</v>
      </c>
      <c r="M12" s="41">
        <v>881315.76</v>
      </c>
      <c r="N12" s="41">
        <v>14896158.060000001</v>
      </c>
      <c r="O12" s="60">
        <f t="shared" ref="O12:O55" si="1">SUM(E12:N12)</f>
        <v>34773171.210000008</v>
      </c>
    </row>
    <row r="13" spans="1:39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60">
        <f t="shared" si="1"/>
        <v>19232</v>
      </c>
    </row>
    <row r="14" spans="1:39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41"/>
      <c r="M14" s="41"/>
      <c r="N14" s="41"/>
      <c r="O14" s="60">
        <f t="shared" si="1"/>
        <v>0</v>
      </c>
    </row>
    <row r="15" spans="1:39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41">
        <v>2086915.38</v>
      </c>
      <c r="M15" s="41">
        <v>2046852.42</v>
      </c>
      <c r="N15" s="41">
        <v>2044858.22</v>
      </c>
      <c r="O15" s="60">
        <f t="shared" si="1"/>
        <v>20531037.979999997</v>
      </c>
    </row>
    <row r="16" spans="1:39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J16" si="2">SUM(E17:E25)</f>
        <v>1885320.0899999999</v>
      </c>
      <c r="F16" s="49">
        <f t="shared" si="2"/>
        <v>1534800.81</v>
      </c>
      <c r="G16" s="49">
        <f t="shared" si="2"/>
        <v>8953447.5199999996</v>
      </c>
      <c r="H16" s="49">
        <f t="shared" si="2"/>
        <v>6916999.2800000003</v>
      </c>
      <c r="I16" s="49">
        <f t="shared" si="2"/>
        <v>3911282.13</v>
      </c>
      <c r="J16" s="49">
        <f t="shared" si="2"/>
        <v>10101816.109999999</v>
      </c>
      <c r="K16" s="49">
        <f>SUM(K17:K25)</f>
        <v>3096338.47</v>
      </c>
      <c r="L16" s="49">
        <f>SUM(L17:L25)</f>
        <v>6352849.1099999994</v>
      </c>
      <c r="M16" s="49">
        <f>SUM(M17:M25)</f>
        <v>9896471.1199999992</v>
      </c>
      <c r="N16" s="49">
        <f>SUM(N17:N25)</f>
        <v>-2373997.08</v>
      </c>
      <c r="O16" s="39">
        <f>SUM(E16:N16)</f>
        <v>50275327.559999995</v>
      </c>
    </row>
    <row r="17" spans="1:15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41">
        <v>500356.29</v>
      </c>
      <c r="M17" s="41">
        <v>789758.92</v>
      </c>
      <c r="N17" s="41">
        <v>834516.24</v>
      </c>
      <c r="O17" s="60">
        <f t="shared" si="1"/>
        <v>8047911.4500000002</v>
      </c>
    </row>
    <row r="18" spans="1:15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41">
        <v>1871635.01</v>
      </c>
      <c r="M18" s="41">
        <v>6055124</v>
      </c>
      <c r="N18" s="41">
        <v>-4797545</v>
      </c>
      <c r="O18" s="60">
        <f t="shared" si="1"/>
        <v>6652529.8099999987</v>
      </c>
    </row>
    <row r="19" spans="1:15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41">
        <v>25932.5</v>
      </c>
      <c r="M19" s="41">
        <v>369608.6</v>
      </c>
      <c r="N19" s="41">
        <v>85834.13</v>
      </c>
      <c r="O19" s="60">
        <f t="shared" si="1"/>
        <v>723754.93</v>
      </c>
    </row>
    <row r="20" spans="1:15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41">
        <v>0</v>
      </c>
      <c r="M20" s="41">
        <v>0</v>
      </c>
      <c r="N20" s="41">
        <v>47130</v>
      </c>
      <c r="O20" s="60">
        <f t="shared" si="1"/>
        <v>639691.48</v>
      </c>
    </row>
    <row r="21" spans="1:15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41">
        <v>741544.48</v>
      </c>
      <c r="M21" s="41">
        <v>68635.88</v>
      </c>
      <c r="N21" s="41">
        <v>0</v>
      </c>
      <c r="O21" s="60">
        <f t="shared" si="1"/>
        <v>3463192.6700000004</v>
      </c>
    </row>
    <row r="22" spans="1:15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41">
        <v>506363.87</v>
      </c>
      <c r="M22" s="41">
        <v>520010.13</v>
      </c>
      <c r="N22" s="41">
        <v>514001.5</v>
      </c>
      <c r="O22" s="60">
        <f t="shared" si="1"/>
        <v>8223971.0499999998</v>
      </c>
    </row>
    <row r="23" spans="1:15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41">
        <v>283144.92</v>
      </c>
      <c r="M23" s="41">
        <v>275124.86</v>
      </c>
      <c r="N23" s="41">
        <v>97463.57</v>
      </c>
      <c r="O23" s="60">
        <f t="shared" si="1"/>
        <v>2002166.3</v>
      </c>
    </row>
    <row r="24" spans="1:15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41">
        <v>54559.53</v>
      </c>
      <c r="M24" s="41">
        <v>1803208.73</v>
      </c>
      <c r="N24" s="41">
        <v>445301.88</v>
      </c>
      <c r="O24" s="60">
        <f t="shared" si="1"/>
        <v>12216726.540000001</v>
      </c>
    </row>
    <row r="25" spans="1:15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41">
        <v>2369312.5099999998</v>
      </c>
      <c r="M25" s="41">
        <v>15000</v>
      </c>
      <c r="N25" s="41">
        <v>399300.6</v>
      </c>
      <c r="O25" s="60">
        <f t="shared" si="1"/>
        <v>8305383.3299999991</v>
      </c>
    </row>
    <row r="26" spans="1:15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L26" si="3">SUM(E27:E35)</f>
        <v>337700</v>
      </c>
      <c r="F26" s="42">
        <f t="shared" si="3"/>
        <v>30641.8</v>
      </c>
      <c r="G26" s="42">
        <f t="shared" si="3"/>
        <v>1644856.07</v>
      </c>
      <c r="H26" s="42">
        <f t="shared" si="3"/>
        <v>2426921.0700000003</v>
      </c>
      <c r="I26" s="42">
        <f t="shared" si="3"/>
        <v>1908757.1099999999</v>
      </c>
      <c r="J26" s="42">
        <f t="shared" si="3"/>
        <v>3128281.58</v>
      </c>
      <c r="K26" s="42">
        <f t="shared" si="3"/>
        <v>2615593.64</v>
      </c>
      <c r="L26" s="42">
        <f t="shared" si="3"/>
        <v>753016.58</v>
      </c>
      <c r="M26" s="42">
        <f t="shared" ref="M26:N26" si="4">SUM(M27:M35)</f>
        <v>3394957.6</v>
      </c>
      <c r="N26" s="42">
        <f t="shared" si="4"/>
        <v>1494619.16</v>
      </c>
      <c r="O26" s="39">
        <f>SUM(E26:N26)</f>
        <v>17735344.609999999</v>
      </c>
    </row>
    <row r="27" spans="1:15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41">
        <v>19440</v>
      </c>
      <c r="M27" s="41">
        <v>51220</v>
      </c>
      <c r="N27" s="41">
        <v>29864.65</v>
      </c>
      <c r="O27" s="60">
        <f t="shared" si="1"/>
        <v>709966.39</v>
      </c>
    </row>
    <row r="28" spans="1:15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41">
        <v>0</v>
      </c>
      <c r="M28" s="41">
        <v>0</v>
      </c>
      <c r="N28" s="41">
        <v>570</v>
      </c>
      <c r="O28" s="60">
        <f t="shared" si="1"/>
        <v>865463.5</v>
      </c>
    </row>
    <row r="29" spans="1:15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41">
        <v>8905</v>
      </c>
      <c r="M29" s="41">
        <v>65608</v>
      </c>
      <c r="N29" s="41">
        <v>194998.75</v>
      </c>
      <c r="O29" s="60">
        <f t="shared" si="1"/>
        <v>2225060.7999999998</v>
      </c>
    </row>
    <row r="30" spans="1:15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41">
        <v>57644.6</v>
      </c>
      <c r="M30" s="41">
        <v>0</v>
      </c>
      <c r="N30" s="41">
        <v>0</v>
      </c>
      <c r="O30" s="60">
        <f t="shared" si="1"/>
        <v>117362.1</v>
      </c>
    </row>
    <row r="31" spans="1:15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41">
        <v>0</v>
      </c>
      <c r="M31" s="41">
        <v>0</v>
      </c>
      <c r="N31" s="41">
        <v>1823.5</v>
      </c>
      <c r="O31" s="60">
        <f t="shared" si="1"/>
        <v>294967.36</v>
      </c>
    </row>
    <row r="32" spans="1:15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41">
        <v>0</v>
      </c>
      <c r="M32" s="41">
        <v>41064</v>
      </c>
      <c r="N32" s="41">
        <v>0</v>
      </c>
      <c r="O32" s="60">
        <f t="shared" si="1"/>
        <v>159234.93</v>
      </c>
    </row>
    <row r="33" spans="1:15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41">
        <v>533814.24</v>
      </c>
      <c r="M33" s="41">
        <v>1329673.8</v>
      </c>
      <c r="N33" s="41">
        <v>899033</v>
      </c>
      <c r="O33" s="60">
        <f t="shared" si="1"/>
        <v>6576240.0099999998</v>
      </c>
    </row>
    <row r="34" spans="1:15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41"/>
      <c r="M34" s="41"/>
      <c r="N34" s="41"/>
      <c r="O34" s="60">
        <f t="shared" si="1"/>
        <v>0</v>
      </c>
    </row>
    <row r="35" spans="1:15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41">
        <v>133212.74</v>
      </c>
      <c r="M35" s="41">
        <v>1907391.8</v>
      </c>
      <c r="N35" s="41">
        <v>368329.26</v>
      </c>
      <c r="O35" s="60">
        <f t="shared" si="1"/>
        <v>6787049.5200000005</v>
      </c>
    </row>
    <row r="36" spans="1:15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 t="shared" ref="G36:M36" si="5">SUM(G37:G42)</f>
        <v>834190.42</v>
      </c>
      <c r="H36" s="42">
        <f t="shared" si="5"/>
        <v>115156.84</v>
      </c>
      <c r="I36" s="42">
        <f t="shared" si="5"/>
        <v>0</v>
      </c>
      <c r="J36" s="42">
        <f t="shared" si="5"/>
        <v>45000</v>
      </c>
      <c r="K36" s="42">
        <f t="shared" si="5"/>
        <v>0</v>
      </c>
      <c r="L36" s="42">
        <f t="shared" si="5"/>
        <v>82761.42</v>
      </c>
      <c r="M36" s="42">
        <f t="shared" si="5"/>
        <v>0</v>
      </c>
      <c r="N36" s="42">
        <f t="shared" ref="N36" si="6">SUM(N37:N42)</f>
        <v>0</v>
      </c>
      <c r="O36" s="39">
        <f>SUM(E36:N36)</f>
        <v>1077108.68</v>
      </c>
    </row>
    <row r="37" spans="1:15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41">
        <v>82761.42</v>
      </c>
      <c r="M37" s="41">
        <v>0</v>
      </c>
      <c r="N37" s="41">
        <v>0</v>
      </c>
      <c r="O37" s="60">
        <f t="shared" si="1"/>
        <v>217761.41999999998</v>
      </c>
    </row>
    <row r="38" spans="1:15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7">SUM(O38+P38+Q38+R38+S38+T38+U38+V38+W38+X38+Y38+Z38)</f>
        <v>0</v>
      </c>
      <c r="F38" s="41">
        <f t="shared" si="7"/>
        <v>0</v>
      </c>
      <c r="G38" s="41"/>
      <c r="H38" s="41"/>
      <c r="I38" s="41"/>
      <c r="J38" s="41"/>
      <c r="K38" s="41"/>
      <c r="L38" s="41"/>
      <c r="M38" s="41"/>
      <c r="N38" s="41"/>
      <c r="O38" s="60">
        <f t="shared" ca="1" si="1"/>
        <v>137792014.60000002</v>
      </c>
    </row>
    <row r="39" spans="1:15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7"/>
        <v>0</v>
      </c>
      <c r="F39" s="41">
        <f t="shared" si="7"/>
        <v>0</v>
      </c>
      <c r="G39" s="41"/>
      <c r="H39" s="41"/>
      <c r="I39" s="41"/>
      <c r="J39" s="41"/>
      <c r="K39" s="41"/>
      <c r="L39" s="41"/>
      <c r="M39" s="41"/>
      <c r="N39" s="41"/>
      <c r="O39" s="60">
        <f t="shared" ca="1" si="1"/>
        <v>137792014.60000002</v>
      </c>
    </row>
    <row r="40" spans="1:15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7"/>
        <v>0</v>
      </c>
      <c r="F40" s="41">
        <f t="shared" si="7"/>
        <v>0</v>
      </c>
      <c r="G40" s="41"/>
      <c r="H40" s="41"/>
      <c r="I40" s="41"/>
      <c r="J40" s="41"/>
      <c r="K40" s="41"/>
      <c r="L40" s="41"/>
      <c r="M40" s="41"/>
      <c r="N40" s="41"/>
      <c r="O40" s="60">
        <f t="shared" ca="1" si="1"/>
        <v>137792014.60000002</v>
      </c>
    </row>
    <row r="41" spans="1:15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7"/>
        <v>0</v>
      </c>
      <c r="F41" s="41">
        <f t="shared" si="7"/>
        <v>0</v>
      </c>
      <c r="G41" s="41"/>
      <c r="H41" s="41"/>
      <c r="I41" s="41"/>
      <c r="J41" s="41"/>
      <c r="K41" s="41"/>
      <c r="L41" s="41"/>
      <c r="M41" s="41"/>
      <c r="N41" s="41"/>
      <c r="O41" s="60">
        <f t="shared" ca="1" si="1"/>
        <v>137792014.60000002</v>
      </c>
    </row>
    <row r="42" spans="1:15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60">
        <f t="shared" si="1"/>
        <v>859347.26</v>
      </c>
    </row>
    <row r="43" spans="1:15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8">SUM(O43+P43+Q43+R43+S43+T43+U43+V43+W43+X43+Y43+Z43)</f>
        <v>0</v>
      </c>
      <c r="F43" s="41">
        <f t="shared" si="8"/>
        <v>0</v>
      </c>
      <c r="G43" s="41"/>
      <c r="H43" s="41"/>
      <c r="I43" s="41"/>
      <c r="J43" s="41"/>
      <c r="K43" s="41"/>
      <c r="L43" s="41"/>
      <c r="M43" s="41"/>
      <c r="N43" s="41"/>
      <c r="O43" s="60">
        <f t="shared" ca="1" si="1"/>
        <v>137792014.60000002</v>
      </c>
    </row>
    <row r="44" spans="1:15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8"/>
        <v>0</v>
      </c>
      <c r="F44" s="42">
        <f t="shared" si="8"/>
        <v>0</v>
      </c>
      <c r="G44" s="42"/>
      <c r="H44" s="42"/>
      <c r="I44" s="42"/>
      <c r="J44" s="42"/>
      <c r="K44" s="42"/>
      <c r="L44" s="42"/>
      <c r="M44" s="42"/>
      <c r="N44" s="42"/>
      <c r="O44" s="60">
        <f t="shared" ca="1" si="1"/>
        <v>137792014.60000002</v>
      </c>
    </row>
    <row r="45" spans="1:15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8"/>
        <v>0</v>
      </c>
      <c r="F45" s="41">
        <f t="shared" si="8"/>
        <v>0</v>
      </c>
      <c r="G45" s="41"/>
      <c r="H45" s="41"/>
      <c r="I45" s="41"/>
      <c r="J45" s="41"/>
      <c r="K45" s="41"/>
      <c r="L45" s="41"/>
      <c r="M45" s="41"/>
      <c r="N45" s="41"/>
      <c r="O45" s="60">
        <f t="shared" ca="1" si="1"/>
        <v>137792014.60000002</v>
      </c>
    </row>
    <row r="46" spans="1:15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8"/>
        <v>0</v>
      </c>
      <c r="F46" s="41">
        <f t="shared" si="8"/>
        <v>0</v>
      </c>
      <c r="G46" s="41"/>
      <c r="H46" s="41"/>
      <c r="I46" s="41"/>
      <c r="J46" s="41"/>
      <c r="K46" s="41"/>
      <c r="L46" s="41"/>
      <c r="M46" s="41"/>
      <c r="N46" s="41"/>
      <c r="O46" s="60">
        <f t="shared" ca="1" si="1"/>
        <v>137792014.60000002</v>
      </c>
    </row>
    <row r="47" spans="1:15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8"/>
        <v>0</v>
      </c>
      <c r="F47" s="41">
        <f t="shared" si="8"/>
        <v>0</v>
      </c>
      <c r="G47" s="41"/>
      <c r="H47" s="41"/>
      <c r="I47" s="41"/>
      <c r="J47" s="41"/>
      <c r="K47" s="41"/>
      <c r="L47" s="41"/>
      <c r="M47" s="41"/>
      <c r="N47" s="41"/>
      <c r="O47" s="60">
        <f t="shared" ca="1" si="1"/>
        <v>137792014.60000002</v>
      </c>
    </row>
    <row r="48" spans="1:15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8"/>
        <v>0</v>
      </c>
      <c r="F48" s="41">
        <f t="shared" si="8"/>
        <v>0</v>
      </c>
      <c r="G48" s="41"/>
      <c r="H48" s="41"/>
      <c r="I48" s="41"/>
      <c r="J48" s="41"/>
      <c r="K48" s="41"/>
      <c r="L48" s="41"/>
      <c r="M48" s="41"/>
      <c r="N48" s="41"/>
      <c r="O48" s="60">
        <f t="shared" ca="1" si="1"/>
        <v>137792014.60000002</v>
      </c>
    </row>
    <row r="49" spans="1:15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8"/>
        <v>0</v>
      </c>
      <c r="F49" s="41">
        <f t="shared" si="8"/>
        <v>0</v>
      </c>
      <c r="G49" s="41"/>
      <c r="H49" s="41"/>
      <c r="I49" s="41"/>
      <c r="J49" s="41"/>
      <c r="K49" s="41"/>
      <c r="L49" s="41"/>
      <c r="M49" s="41"/>
      <c r="N49" s="41"/>
      <c r="O49" s="60">
        <f t="shared" ca="1" si="1"/>
        <v>137792014.60000002</v>
      </c>
    </row>
    <row r="50" spans="1:15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8"/>
        <v>0</v>
      </c>
      <c r="F50" s="41">
        <f t="shared" si="8"/>
        <v>0</v>
      </c>
      <c r="G50" s="41"/>
      <c r="H50" s="41"/>
      <c r="I50" s="41"/>
      <c r="J50" s="41"/>
      <c r="K50" s="41"/>
      <c r="L50" s="41"/>
      <c r="M50" s="41"/>
      <c r="N50" s="41"/>
      <c r="O50" s="60">
        <f t="shared" ca="1" si="1"/>
        <v>137792014.60000002</v>
      </c>
    </row>
    <row r="51" spans="1:15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8"/>
        <v>0</v>
      </c>
      <c r="F51" s="41">
        <f t="shared" si="8"/>
        <v>0</v>
      </c>
      <c r="G51" s="41"/>
      <c r="H51" s="41"/>
      <c r="I51" s="41"/>
      <c r="J51" s="41"/>
      <c r="K51" s="41"/>
      <c r="L51" s="41"/>
      <c r="M51" s="41"/>
      <c r="N51" s="41"/>
      <c r="O51" s="60">
        <f t="shared" ca="1" si="1"/>
        <v>137792014.60000002</v>
      </c>
    </row>
    <row r="52" spans="1:15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J52" si="9">SUM(E53:E61)</f>
        <v>0</v>
      </c>
      <c r="F52" s="42">
        <f t="shared" si="9"/>
        <v>0</v>
      </c>
      <c r="G52" s="42">
        <f t="shared" si="9"/>
        <v>1114823.69</v>
      </c>
      <c r="H52" s="42">
        <f t="shared" si="9"/>
        <v>1710773.55</v>
      </c>
      <c r="I52" s="42">
        <f t="shared" si="9"/>
        <v>16724.310000000001</v>
      </c>
      <c r="J52" s="42">
        <f t="shared" si="9"/>
        <v>180446.38</v>
      </c>
      <c r="K52" s="42">
        <f>SUM(K53:K61)</f>
        <v>2531733.5499999998</v>
      </c>
      <c r="L52" s="42">
        <f>SUM(L53:L61)</f>
        <v>3255598.89</v>
      </c>
      <c r="M52" s="42">
        <f>SUM(M53:M61)</f>
        <v>5699632.4700000007</v>
      </c>
      <c r="N52" s="42">
        <f>SUM(N53:N61)</f>
        <v>1282773.67</v>
      </c>
      <c r="O52" s="39">
        <f>SUM(E52:N52)</f>
        <v>15792506.510000002</v>
      </c>
    </row>
    <row r="53" spans="1:15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41">
        <v>1598771.79</v>
      </c>
      <c r="M53" s="41">
        <v>569224.06000000006</v>
      </c>
      <c r="N53" s="41">
        <v>926318.04</v>
      </c>
      <c r="O53" s="60">
        <f t="shared" si="1"/>
        <v>5976860.6399999997</v>
      </c>
    </row>
    <row r="54" spans="1:15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41">
        <v>0</v>
      </c>
      <c r="M54" s="41">
        <v>0</v>
      </c>
      <c r="N54" s="41">
        <v>0</v>
      </c>
      <c r="O54" s="60">
        <f t="shared" si="1"/>
        <v>1812244</v>
      </c>
    </row>
    <row r="55" spans="1:15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62540</v>
      </c>
      <c r="N55" s="41">
        <v>0</v>
      </c>
      <c r="O55" s="60">
        <f t="shared" si="1"/>
        <v>62540</v>
      </c>
    </row>
    <row r="56" spans="1:15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60">
        <f t="shared" ref="O17:O73" si="10">SUM(E56:L56)</f>
        <v>0</v>
      </c>
    </row>
    <row r="57" spans="1:15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41">
        <v>0</v>
      </c>
      <c r="M57" s="41">
        <v>5067868.41</v>
      </c>
      <c r="N57" s="41">
        <v>42389.45</v>
      </c>
      <c r="O57" s="60">
        <f>SUM(E57:N57)</f>
        <v>5126982.17</v>
      </c>
    </row>
    <row r="58" spans="1:15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41">
        <v>1000000</v>
      </c>
      <c r="M58" s="41">
        <v>0</v>
      </c>
      <c r="N58" s="41">
        <v>0</v>
      </c>
      <c r="O58" s="60">
        <f t="shared" ref="O58:O61" si="11">SUM(E58:M58)</f>
        <v>1461503.35</v>
      </c>
    </row>
    <row r="59" spans="1:15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41"/>
      <c r="M59" s="41"/>
      <c r="N59" s="41"/>
      <c r="O59" s="60">
        <f t="shared" si="11"/>
        <v>0</v>
      </c>
    </row>
    <row r="60" spans="1:15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41">
        <v>656827.1</v>
      </c>
      <c r="M60" s="41">
        <v>0</v>
      </c>
      <c r="N60" s="41">
        <v>314066.18</v>
      </c>
      <c r="O60" s="60">
        <f>SUM(E60:N60)</f>
        <v>1352376.3499999999</v>
      </c>
    </row>
    <row r="61" spans="1:15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60">
        <f t="shared" si="11"/>
        <v>0</v>
      </c>
    </row>
    <row r="62" spans="1:15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J62" si="12">SUM(E63:E66)</f>
        <v>0</v>
      </c>
      <c r="F62" s="42">
        <f t="shared" si="12"/>
        <v>0</v>
      </c>
      <c r="G62" s="42">
        <f t="shared" si="12"/>
        <v>754463.08</v>
      </c>
      <c r="H62" s="42">
        <f t="shared" si="12"/>
        <v>5602906.71</v>
      </c>
      <c r="I62" s="42">
        <f t="shared" si="12"/>
        <v>1551153.02</v>
      </c>
      <c r="J62" s="42">
        <f t="shared" si="12"/>
        <v>0</v>
      </c>
      <c r="K62" s="42">
        <f>SUM(K63:K66)</f>
        <v>0</v>
      </c>
      <c r="L62" s="42">
        <f>SUM(L63:L66)</f>
        <v>1130848.71</v>
      </c>
      <c r="M62" s="42">
        <f>SUM(M63:M66)</f>
        <v>2378596.0099999998</v>
      </c>
      <c r="N62" s="42">
        <f>SUM(N63:N66)</f>
        <v>1357440.06</v>
      </c>
      <c r="O62" s="39">
        <f>SUM(E62:N62)</f>
        <v>12775407.59</v>
      </c>
    </row>
    <row r="63" spans="1:15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41">
        <v>1130848.71</v>
      </c>
      <c r="M63" s="41">
        <v>2378596.0099999998</v>
      </c>
      <c r="N63" s="41">
        <v>1357440.06</v>
      </c>
      <c r="O63" s="60">
        <f>SUM(E63:N63)</f>
        <v>12775407.59</v>
      </c>
    </row>
    <row r="64" spans="1:15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60">
        <f t="shared" si="10"/>
        <v>0</v>
      </c>
    </row>
    <row r="65" spans="1:15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13">SUM(P65+Q65+R65+S65+T65+U65+V65+W65+X65+Y65+Z65+AA65)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60">
        <f t="shared" si="10"/>
        <v>0</v>
      </c>
    </row>
    <row r="66" spans="1:15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13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60">
        <f t="shared" si="10"/>
        <v>0</v>
      </c>
    </row>
    <row r="67" spans="1:15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13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39">
        <f t="shared" si="10"/>
        <v>0</v>
      </c>
    </row>
    <row r="68" spans="1:15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13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60">
        <f t="shared" si="10"/>
        <v>0</v>
      </c>
    </row>
    <row r="69" spans="1:15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13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60">
        <f t="shared" si="10"/>
        <v>0</v>
      </c>
    </row>
    <row r="70" spans="1:15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13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39">
        <f t="shared" si="10"/>
        <v>0</v>
      </c>
    </row>
    <row r="71" spans="1:15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13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60">
        <f t="shared" si="10"/>
        <v>0</v>
      </c>
    </row>
    <row r="72" spans="1:15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13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60">
        <f t="shared" si="10"/>
        <v>0</v>
      </c>
    </row>
    <row r="73" spans="1:15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13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60">
        <f t="shared" si="10"/>
        <v>0</v>
      </c>
    </row>
    <row r="74" spans="1:15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 t="shared" ref="G75:L75" si="14">+G10+G16+G26+G52+G36+G62</f>
        <v>30348350.98</v>
      </c>
      <c r="H75" s="30">
        <f t="shared" si="14"/>
        <v>32897752.010000002</v>
      </c>
      <c r="I75" s="30">
        <f t="shared" si="14"/>
        <v>36119277.750000007</v>
      </c>
      <c r="J75" s="30">
        <f t="shared" si="14"/>
        <v>29888830.539999995</v>
      </c>
      <c r="K75" s="30">
        <f t="shared" si="14"/>
        <v>24856166.560000002</v>
      </c>
      <c r="L75" s="30">
        <f t="shared" si="14"/>
        <v>29103930.350000001</v>
      </c>
      <c r="M75" s="30">
        <f t="shared" ref="M75:N75" si="15">+M10+M16+M26+M52+M36+M62</f>
        <v>37700242.049999997</v>
      </c>
      <c r="N75" s="30">
        <f t="shared" si="15"/>
        <v>33407057.879999999</v>
      </c>
      <c r="O75" s="30">
        <f>+O10+O16+O26+O36+O52+O62</f>
        <v>290771150.73999995</v>
      </c>
    </row>
    <row r="76" spans="1:15" ht="9" customHeight="1" x14ac:dyDescent="0.25">
      <c r="A76" s="16"/>
      <c r="B76" s="16"/>
      <c r="C76" s="16"/>
      <c r="D76" s="47"/>
      <c r="O76" s="40"/>
    </row>
    <row r="77" spans="1:15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</row>
    <row r="78" spans="1:15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</row>
    <row r="79" spans="1:15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</row>
    <row r="80" spans="1:15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</row>
    <row r="81" spans="1:16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</row>
    <row r="82" spans="1:16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</row>
    <row r="83" spans="1:16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</row>
    <row r="84" spans="1:16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</row>
    <row r="85" spans="1:16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</row>
    <row r="86" spans="1:16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43"/>
    </row>
    <row r="87" spans="1:16" ht="8.25" customHeight="1" x14ac:dyDescent="0.25">
      <c r="D87" s="47"/>
    </row>
    <row r="88" spans="1:16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O88" si="16">SUM(E75)</f>
        <v>18520577.200000003</v>
      </c>
      <c r="F88" s="51">
        <f t="shared" si="16"/>
        <v>17928965.420000002</v>
      </c>
      <c r="G88" s="51">
        <f t="shared" si="16"/>
        <v>30348350.98</v>
      </c>
      <c r="H88" s="51">
        <f t="shared" si="16"/>
        <v>32897752.010000002</v>
      </c>
      <c r="I88" s="51">
        <f t="shared" si="16"/>
        <v>36119277.750000007</v>
      </c>
      <c r="J88" s="51">
        <f t="shared" si="16"/>
        <v>29888830.539999995</v>
      </c>
      <c r="K88" s="51">
        <f t="shared" si="16"/>
        <v>24856166.560000002</v>
      </c>
      <c r="L88" s="51">
        <f t="shared" si="16"/>
        <v>29103930.350000001</v>
      </c>
      <c r="M88" s="51">
        <f t="shared" ref="M88:N88" si="17">SUM(M75)</f>
        <v>37700242.049999997</v>
      </c>
      <c r="N88" s="51">
        <f t="shared" si="17"/>
        <v>33407057.879999999</v>
      </c>
      <c r="O88" s="45">
        <f>SUM(O75)</f>
        <v>290771150.73999995</v>
      </c>
      <c r="P88" s="5"/>
    </row>
    <row r="89" spans="1:16" ht="5.25" customHeight="1" x14ac:dyDescent="0.25">
      <c r="A89" s="2"/>
      <c r="B89" s="2"/>
      <c r="C89" s="2"/>
    </row>
    <row r="90" spans="1:16" x14ac:dyDescent="0.25">
      <c r="A90" s="34" t="s">
        <v>84</v>
      </c>
      <c r="B90" s="2"/>
      <c r="C90" s="2"/>
    </row>
    <row r="91" spans="1:16" ht="15" customHeight="1" x14ac:dyDescent="0.25">
      <c r="A91" s="2" t="s">
        <v>1</v>
      </c>
      <c r="B91" s="2"/>
      <c r="C91" s="2"/>
    </row>
    <row r="92" spans="1:16" ht="15" customHeight="1" x14ac:dyDescent="0.25">
      <c r="A92" s="2" t="s">
        <v>88</v>
      </c>
      <c r="B92" s="2"/>
      <c r="C92" s="2"/>
    </row>
    <row r="93" spans="1:16" ht="15" customHeight="1" x14ac:dyDescent="0.25">
      <c r="A93" s="2" t="s">
        <v>4</v>
      </c>
    </row>
    <row r="94" spans="1:16" ht="15" customHeight="1" x14ac:dyDescent="0.25">
      <c r="A94" s="2" t="s">
        <v>6</v>
      </c>
      <c r="B94" s="2"/>
      <c r="C94" s="2"/>
    </row>
    <row r="95" spans="1:16" x14ac:dyDescent="0.25">
      <c r="A95" s="2" t="s">
        <v>7</v>
      </c>
      <c r="B95" s="2"/>
      <c r="C95" s="2"/>
    </row>
    <row r="96" spans="1:16" x14ac:dyDescent="0.25">
      <c r="A96" s="2" t="s">
        <v>89</v>
      </c>
      <c r="B96" s="2"/>
      <c r="C96" s="2"/>
    </row>
    <row r="97" spans="5:23" ht="15.75" x14ac:dyDescent="0.25">
      <c r="S97" s="20"/>
      <c r="T97" s="20"/>
    </row>
    <row r="98" spans="5:23" ht="15.75" x14ac:dyDescent="0.25">
      <c r="S98" s="20"/>
      <c r="T98" s="21"/>
      <c r="W98" s="20"/>
    </row>
    <row r="99" spans="5:23" ht="15.75" x14ac:dyDescent="0.25">
      <c r="E99" s="52"/>
      <c r="F99" s="52"/>
      <c r="G99" s="52"/>
      <c r="H99" s="52"/>
      <c r="I99" s="52"/>
      <c r="J99" s="52"/>
      <c r="K99" s="52"/>
      <c r="L99" s="52"/>
      <c r="M99" s="52"/>
      <c r="N99" s="52"/>
      <c r="S99" s="21"/>
      <c r="T99" s="22"/>
      <c r="W99" s="22"/>
    </row>
    <row r="100" spans="5:23" x14ac:dyDescent="0.25"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S100" s="22"/>
      <c r="T100" s="22"/>
      <c r="W100" s="22"/>
    </row>
    <row r="101" spans="5:23" x14ac:dyDescent="0.25">
      <c r="E101" s="53"/>
      <c r="F101" s="53"/>
      <c r="G101" s="53"/>
      <c r="H101" s="53"/>
      <c r="I101" s="53"/>
      <c r="J101" s="53"/>
      <c r="K101" s="53"/>
      <c r="L101" s="53"/>
      <c r="M101" s="53"/>
      <c r="N101" s="53"/>
    </row>
  </sheetData>
  <mergeCells count="5">
    <mergeCell ref="A2:O2"/>
    <mergeCell ref="A3:O3"/>
    <mergeCell ref="A4:O4"/>
    <mergeCell ref="A5:O5"/>
    <mergeCell ref="A6:O6"/>
  </mergeCells>
  <phoneticPr fontId="10" type="noConversion"/>
  <printOptions horizontalCentered="1"/>
  <pageMargins left="0.25" right="0.25" top="0.75" bottom="0.75" header="0.3" footer="0.3"/>
  <pageSetup scale="59" fitToHeight="0" orientation="landscape" verticalDpi="4294967293" r:id="rId1"/>
  <rowBreaks count="1" manualBreakCount="1">
    <brk id="59" max="13" man="1"/>
  </rowBreaks>
  <ignoredErrors>
    <ignoredError sqref="E62 E26:F26 G62 O76:O87 H11:H88 I10:I63 O74 J57:J63 K62:N62 O63:O69 O57:O59 O11:O15 O53:O55 O37:O51 O27:O35 O17:O25" formulaRange="1"/>
    <ignoredError sqref="O56 O60:O6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2025-10-07T18:49:45Z</cp:lastPrinted>
  <dcterms:created xsi:type="dcterms:W3CDTF">2021-07-05T13:45:25Z</dcterms:created>
  <dcterms:modified xsi:type="dcterms:W3CDTF">2025-11-05T17:31:33Z</dcterms:modified>
</cp:coreProperties>
</file>