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OAI-AGN-2022\Ejecución 22\"/>
    </mc:Choice>
  </mc:AlternateContent>
  <xr:revisionPtr revIDLastSave="0" documentId="13_ncr:1_{50B32DED-8B2D-4123-A9B4-2F1B958B4692}" xr6:coauthVersionLast="47" xr6:coauthVersionMax="47" xr10:uidLastSave="{00000000-0000-0000-0000-000000000000}"/>
  <bookViews>
    <workbookView xWindow="150" yWindow="0" windowWidth="13620" windowHeight="8445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Hoja1!$A$1:$K$110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3" i="1" l="1"/>
  <c r="K26" i="1"/>
  <c r="K25" i="1"/>
  <c r="K19" i="1"/>
  <c r="K18" i="1"/>
  <c r="K17" i="1"/>
  <c r="K20" i="1"/>
  <c r="F89" i="1"/>
  <c r="E89" i="1"/>
  <c r="G89" i="1"/>
  <c r="F63" i="1"/>
  <c r="F53" i="1"/>
  <c r="D53" i="1"/>
  <c r="F37" i="1"/>
  <c r="F27" i="1"/>
  <c r="D27" i="1"/>
  <c r="F17" i="1"/>
  <c r="D17" i="1"/>
  <c r="F11" i="1"/>
  <c r="D11" i="1"/>
  <c r="H11" i="1"/>
  <c r="I11" i="1"/>
  <c r="K11" i="1" l="1"/>
  <c r="K16" i="1"/>
  <c r="K21" i="1"/>
  <c r="K22" i="1"/>
  <c r="K23" i="1"/>
  <c r="K24" i="1"/>
  <c r="K28" i="1"/>
  <c r="K29" i="1"/>
  <c r="K30" i="1"/>
  <c r="K31" i="1"/>
  <c r="K32" i="1"/>
  <c r="K33" i="1"/>
  <c r="K34" i="1"/>
  <c r="K35" i="1"/>
  <c r="K36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4" i="1"/>
  <c r="K55" i="1"/>
  <c r="K58" i="1"/>
  <c r="K13" i="1"/>
  <c r="K12" i="1"/>
  <c r="J37" i="1"/>
  <c r="K37" i="1" s="1"/>
  <c r="G63" i="1"/>
  <c r="K15" i="1"/>
  <c r="D71" i="1"/>
  <c r="D68" i="1"/>
  <c r="D37" i="1"/>
  <c r="D76" i="1" l="1"/>
  <c r="D89" i="1" s="1"/>
  <c r="J27" i="1"/>
  <c r="K27" i="1" s="1"/>
  <c r="J17" i="1"/>
  <c r="J11" i="1"/>
  <c r="J53" i="1"/>
  <c r="J63" i="1"/>
  <c r="I17" i="1"/>
  <c r="I53" i="1"/>
  <c r="I63" i="1"/>
  <c r="J76" i="1" l="1"/>
  <c r="J89" i="1" s="1"/>
  <c r="I76" i="1"/>
  <c r="I89" i="1" s="1"/>
  <c r="H63" i="1" l="1"/>
  <c r="H53" i="1"/>
  <c r="K53" i="1" s="1"/>
  <c r="H17" i="1"/>
  <c r="G53" i="1" l="1"/>
  <c r="H76" i="1"/>
  <c r="K76" i="1" s="1"/>
  <c r="K89" i="1" s="1"/>
  <c r="H89" i="1" l="1"/>
</calcChain>
</file>

<file path=xl/sharedStrings.xml><?xml version="1.0" encoding="utf-8"?>
<sst xmlns="http://schemas.openxmlformats.org/spreadsheetml/2006/main" count="98" uniqueCount="98">
  <si>
    <t>MINISTERIO DE CULTURA</t>
  </si>
  <si>
    <t xml:space="preserve">1. Gasto devengado. </t>
  </si>
  <si>
    <t>ARCHIVO GENERAL DE LA NACIÓN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</si>
  <si>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</si>
  <si>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</si>
  <si>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</si>
  <si>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</si>
  <si>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</si>
  <si>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</si>
  <si>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</si>
  <si>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</si>
  <si>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</si>
  <si>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</si>
  <si>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</si>
  <si>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</si>
  <si>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</si>
  <si>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</si>
  <si>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</si>
  <si>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</si>
  <si>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</si>
  <si>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</si>
  <si>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</si>
  <si>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</si>
  <si>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</si>
  <si>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</si>
  <si>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2.2.9- OTRAS CNTRATACIONES DE SERVICIOS</t>
  </si>
  <si>
    <t>2.3 - MATERIALES Y SUMINISTROS</t>
  </si>
  <si>
    <t>2.3.1 - ALIMENTOS Y PRODUCTOS AGROFORESTALES</t>
  </si>
  <si>
    <t>2.3.2 - TEXTILES Y VESTUARIOS</t>
  </si>
  <si>
    <t>2.3.4- PRODUCTOS FARMACEUTICOS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</si>
  <si>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</si>
  <si>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</si>
  <si>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</si>
  <si>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</si>
  <si>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</si>
  <si>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</si>
  <si>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</si>
  <si>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</si>
  <si>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</si>
  <si>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</si>
  <si>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</si>
  <si>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</si>
  <si>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</si>
  <si>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</si>
  <si>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</si>
  <si>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</si>
  <si>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</si>
  <si>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</si>
  <si>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</si>
  <si>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</si>
  <si>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</si>
  <si>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</si>
  <si>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</si>
  <si>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</si>
  <si>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</si>
  <si>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</si>
  <si>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</si>
  <si>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</si>
  <si>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</si>
  <si>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</si>
  <si>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</si>
  <si>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</si>
  <si>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</si>
  <si>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</si>
  <si>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</si>
  <si>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</si>
  <si>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</si>
  <si>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</si>
  <si>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</si>
  <si>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</si>
  <si>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</si>
  <si>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</si>
  <si>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</si>
  <si>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</si>
  <si>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</si>
  <si>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</si>
  <si>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</si>
  <si>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</si>
  <si>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</si>
  <si>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</si>
  <si>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</si>
  <si>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</si>
  <si>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</si>
  <si>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</si>
  <si>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2. Se presenta el gasto por mes; cada mes se debe actualizar el gasto devengado </t>
  </si>
  <si>
    <t xml:space="preserve">de los meses anteriores. </t>
  </si>
  <si>
    <t>Total Devengado</t>
  </si>
  <si>
    <t>Notas:</t>
  </si>
  <si>
    <t>2.3.3 - PAPEL, CARTÓN E IMPRESOS</t>
  </si>
  <si>
    <t>2.3.5 - CUERO, CAUCHO Y PLÁSTICO</t>
  </si>
  <si>
    <t xml:space="preserve"> Enero </t>
  </si>
  <si>
    <t>Gasto Devengado</t>
  </si>
  <si>
    <t xml:space="preserve">Febrero </t>
  </si>
  <si>
    <t xml:space="preserve">Marzo </t>
  </si>
  <si>
    <t>Presupuesto Aprobado</t>
  </si>
  <si>
    <t>Presupuesto Modificado</t>
  </si>
  <si>
    <t>6. Fuente: Reporte del SIGEF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</si>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</sst>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;\-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Border="1"/>
    <xf numFmtId="0" fontId="7" fillId="0" borderId="0" xfId="0" applyFont="1" applyBorder="1" applyAlignment="1">
      <alignment horizontal="center" readingOrder="2"/>
    </xf>
    <xf numFmtId="0" fontId="8" fillId="0" borderId="0" xfId="0" applyFont="1" applyBorder="1" applyAlignment="1">
      <alignment horizontal="center" readingOrder="2"/>
    </xf>
    <xf numFmtId="0" fontId="7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0" fontId="9" fillId="0" borderId="0" xfId="0" applyFont="1" applyBorder="1" applyAlignment="1">
      <alignment horizontal="center" readingOrder="2"/>
    </xf>
    <xf numFmtId="165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3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676275</xdr:colOff>
      <xdr:row>1</xdr:row>
      <xdr:rowOff>136884</xdr:rowOff>
    </xdr:from>
    <xdr:to>
      <xdr:col>10</xdr:col>
      <xdr:colOff>616926</xdr:colOff>
      <xdr:row>5</xdr:row>
      <xdr:rowOff>16808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1216" y="293766"/>
          <a:ext cx="1890475" cy="787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0</xdr:row>
      <xdr:rowOff>0</xdr:rowOff>
    </xdr:from>
    <xdr:to>
      <xdr:col>0</xdr:col>
      <xdr:colOff>1798545</xdr:colOff>
      <xdr:row>4</xdr:row>
      <xdr:rowOff>142152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1" y="0"/>
          <a:ext cx="1703294" cy="102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73271</xdr:colOff>
      <xdr:row>98</xdr:row>
      <xdr:rowOff>174354</xdr:rowOff>
    </xdr:from>
    <xdr:to>
      <xdr:col>3</xdr:col>
      <xdr:colOff>161539</xdr:colOff>
      <xdr:row>107</xdr:row>
      <xdr:rowOff>68034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818D5B-98FA-4B85-8436-7D771A9D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1" y="19685950"/>
          <a:ext cx="2850518" cy="1630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213513</xdr:colOff>
      <xdr:row>98</xdr:row>
      <xdr:rowOff>57839</xdr:rowOff>
    </xdr:from>
    <xdr:to>
      <xdr:col>10</xdr:col>
      <xdr:colOff>414181</xdr:colOff>
      <xdr:row>109</xdr:row>
      <xdr:rowOff>118219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8A3A680-FBB7-40CD-B473-8D4A4B7D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8454" y="22077398"/>
          <a:ext cx="2150492" cy="2189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4"/>
  <sheetViews>
    <sheetView showGridLines="0" tabSelected="1" zoomScale="85" zoomScaleNormal="85" workbookViewId="0">
      <selection activeCell="D11" sqref="D11:D89"/>
    </sheetView>
  </sheetViews>
  <sheetFormatPr baseColWidth="10" defaultColWidth="9.140625" defaultRowHeight="15" x14ac:dyDescent="0.25"/>
  <cols>
    <col min="1" max="1" width="40" customWidth="1"/>
    <col min="2" max="3" width="0.7109375" customWidth="1"/>
    <col min="4" max="4" width="18.28515625" customWidth="1"/>
    <col min="5" max="5" width="0.7109375" customWidth="1"/>
    <col min="6" max="6" width="17.5703125" customWidth="1"/>
    <col min="7" max="7" width="0.7109375" customWidth="1"/>
    <col min="8" max="8" width="16.85546875" customWidth="1"/>
    <col min="9" max="10" width="14.5703125" bestFit="1" customWidth="1"/>
    <col min="11" max="11" width="13.5703125" bestFit="1" customWidth="1"/>
    <col min="12" max="12" width="14.5703125" hidden="1" customWidth="1"/>
    <col min="13" max="14" width="14.140625" bestFit="1" customWidth="1"/>
    <col min="15" max="15" width="14.140625" customWidth="1"/>
    <col min="16" max="19" width="14.140625" bestFit="1" customWidth="1"/>
    <col min="21" max="21" width="96.7109375" bestFit="1" customWidth="1"/>
    <col min="23" max="30" width="6" bestFit="1" customWidth="1"/>
    <col min="31" max="32" width="7" bestFit="1" customWidth="1"/>
  </cols>
  <sheetData>
    <row r="1" spans="1:32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32" ht="18.75" customHeight="1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U2" s="2"/>
    </row>
    <row r="3" spans="1:32" ht="18.75" customHeight="1" x14ac:dyDescent="0.2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U3" s="2"/>
    </row>
    <row r="4" spans="1:32" ht="18.75" customHeight="1" x14ac:dyDescent="0.25">
      <c r="A4" s="49" t="s">
        <v>97</v>
      </c>
      <c r="B4" s="49"/>
      <c r="C4" s="49"/>
      <c r="D4" s="49"/>
      <c r="E4" s="49"/>
      <c r="F4" s="49"/>
      <c r="G4" s="49"/>
      <c r="H4" s="49"/>
      <c r="I4" s="49"/>
      <c r="J4" s="49"/>
      <c r="K4" s="49"/>
      <c r="U4" s="2"/>
    </row>
    <row r="5" spans="1:32" ht="15.75" customHeight="1" x14ac:dyDescent="0.25">
      <c r="A5" s="49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U5" s="2"/>
    </row>
    <row r="6" spans="1:32" x14ac:dyDescent="0.25">
      <c r="A6" s="50" t="s">
        <v>5</v>
      </c>
      <c r="B6" s="50"/>
      <c r="C6" s="50"/>
      <c r="D6" s="50"/>
      <c r="E6" s="50"/>
      <c r="F6" s="50"/>
      <c r="G6" s="50"/>
      <c r="H6" s="50"/>
      <c r="I6" s="50"/>
      <c r="J6" s="50"/>
      <c r="K6" s="50"/>
      <c r="U6" s="2"/>
    </row>
    <row r="7" spans="1:32" ht="6.7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U7" s="2"/>
    </row>
    <row r="8" spans="1:32" ht="18" customHeight="1" x14ac:dyDescent="0.25">
      <c r="A8" s="53" t="s">
        <v>8</v>
      </c>
      <c r="B8" s="3"/>
      <c r="C8" s="3"/>
      <c r="D8" s="59" t="s">
        <v>94</v>
      </c>
      <c r="E8" s="3"/>
      <c r="F8" s="51" t="s">
        <v>95</v>
      </c>
      <c r="G8" s="3"/>
      <c r="H8" s="55" t="s">
        <v>91</v>
      </c>
      <c r="I8" s="52"/>
      <c r="J8" s="56"/>
      <c r="K8" s="54" t="s">
        <v>86</v>
      </c>
      <c r="U8" s="2"/>
    </row>
    <row r="9" spans="1:32" ht="15.75" x14ac:dyDescent="0.25">
      <c r="A9" s="53"/>
      <c r="B9" s="4"/>
      <c r="C9" s="4"/>
      <c r="D9" s="59"/>
      <c r="E9" s="4"/>
      <c r="F9" s="51"/>
      <c r="G9" s="4"/>
      <c r="H9" s="57" t="s">
        <v>90</v>
      </c>
      <c r="I9" s="4" t="s">
        <v>92</v>
      </c>
      <c r="J9" s="58" t="s">
        <v>93</v>
      </c>
      <c r="K9" s="54"/>
      <c r="AE9" s="5"/>
      <c r="AF9" s="5"/>
    </row>
    <row r="10" spans="1:32" x14ac:dyDescent="0.25">
      <c r="A10" s="6" t="s">
        <v>9</v>
      </c>
      <c r="B10" s="6"/>
      <c r="C10" s="6"/>
      <c r="D10" s="48"/>
      <c r="E10" s="7"/>
      <c r="F10" s="7"/>
      <c r="G10" s="7"/>
      <c r="H10" s="7"/>
      <c r="I10" s="7"/>
      <c r="J10" s="7"/>
      <c r="K10" s="4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30" x14ac:dyDescent="0.25">
      <c r="A11" s="9" t="s">
        <v>10</v>
      </c>
      <c r="B11" s="42"/>
      <c r="C11" s="42"/>
      <c r="D11" s="42">
        <f>SUM(D12:D16)</f>
        <v>172581662</v>
      </c>
      <c r="E11" s="10"/>
      <c r="F11" s="42">
        <f t="shared" ref="F11" si="0">SUM(F12:F16)</f>
        <v>173727662</v>
      </c>
      <c r="G11" s="10"/>
      <c r="H11" s="11">
        <f>SUM(H12:H16)</f>
        <v>11526947.52</v>
      </c>
      <c r="I11" s="11">
        <f>SUM(I12:I16)</f>
        <v>11370948.970000001</v>
      </c>
      <c r="J11" s="11">
        <f>SUM(J12:J16)</f>
        <v>11900118.93</v>
      </c>
      <c r="K11" s="42">
        <f>SUM(H11:J11)</f>
        <v>34798015.420000002</v>
      </c>
      <c r="W11" s="12"/>
    </row>
    <row r="12" spans="1:32" x14ac:dyDescent="0.25">
      <c r="A12" s="13" t="s">
        <v>11</v>
      </c>
      <c r="B12" s="14"/>
      <c r="C12" s="14"/>
      <c r="D12" s="14">
        <v>136352107</v>
      </c>
      <c r="E12" s="8"/>
      <c r="F12" s="14">
        <v>137498107</v>
      </c>
      <c r="G12" s="8"/>
      <c r="H12" s="14">
        <v>9565662</v>
      </c>
      <c r="I12" s="14">
        <v>9430253.6699999999</v>
      </c>
      <c r="J12" s="14">
        <v>9476907.6400000006</v>
      </c>
      <c r="K12" s="14">
        <f>SUM(H12:J12)</f>
        <v>28472823.310000002</v>
      </c>
    </row>
    <row r="13" spans="1:32" x14ac:dyDescent="0.25">
      <c r="A13" s="13" t="s">
        <v>12</v>
      </c>
      <c r="B13" s="14"/>
      <c r="C13" s="14"/>
      <c r="D13" s="14">
        <v>15738995</v>
      </c>
      <c r="E13" s="8"/>
      <c r="F13" s="14">
        <v>15738995</v>
      </c>
      <c r="G13" s="8"/>
      <c r="H13" s="14">
        <v>502600</v>
      </c>
      <c r="I13" s="14">
        <v>502600</v>
      </c>
      <c r="J13" s="14">
        <v>1000252.42</v>
      </c>
      <c r="K13" s="14">
        <f t="shared" ref="K13" si="1">SUM(H13:J13)</f>
        <v>2005452.42</v>
      </c>
    </row>
    <row r="14" spans="1:32" x14ac:dyDescent="0.25">
      <c r="A14" s="13" t="s">
        <v>13</v>
      </c>
      <c r="B14" s="14"/>
      <c r="C14" s="14"/>
      <c r="D14" s="14">
        <v>200000</v>
      </c>
      <c r="E14" s="8"/>
      <c r="F14" s="14">
        <v>200000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32" hidden="1" x14ac:dyDescent="0.25">
      <c r="A15" s="13" t="s">
        <v>14</v>
      </c>
      <c r="B15" s="14"/>
      <c r="C15" s="14"/>
      <c r="D15" s="14"/>
      <c r="E15" s="8"/>
      <c r="F15" s="14"/>
      <c r="G15" s="8"/>
      <c r="H15" s="15">
        <v>0</v>
      </c>
      <c r="I15" s="15">
        <v>0</v>
      </c>
      <c r="J15" s="15">
        <v>0</v>
      </c>
      <c r="K15" s="14" t="e">
        <f>SUM(H15+I15+J15+#REF!+M15+N15+O15+P15+Q15+R15+S15)</f>
        <v>#REF!</v>
      </c>
    </row>
    <row r="16" spans="1:32" ht="25.5" x14ac:dyDescent="0.25">
      <c r="A16" s="13" t="s">
        <v>15</v>
      </c>
      <c r="B16" s="14"/>
      <c r="C16" s="14"/>
      <c r="D16" s="14">
        <v>20290560</v>
      </c>
      <c r="E16" s="8"/>
      <c r="F16" s="14">
        <v>20290560</v>
      </c>
      <c r="G16" s="8"/>
      <c r="H16" s="14">
        <v>1458685.52</v>
      </c>
      <c r="I16" s="14">
        <v>1438095.3</v>
      </c>
      <c r="J16" s="14">
        <v>1422958.87</v>
      </c>
      <c r="K16" s="14">
        <f>SUM(H16:J16)</f>
        <v>4319739.6900000004</v>
      </c>
    </row>
    <row r="17" spans="1:11" x14ac:dyDescent="0.25">
      <c r="A17" s="9" t="s">
        <v>16</v>
      </c>
      <c r="B17" s="42"/>
      <c r="C17" s="42"/>
      <c r="D17" s="42">
        <f>SUM(D18:D26)</f>
        <v>38952000</v>
      </c>
      <c r="F17" s="42">
        <f>SUM(F18:F26)</f>
        <v>68424947.899999991</v>
      </c>
      <c r="H17" s="11">
        <f>SUM(G18:H25)</f>
        <v>1133449.28</v>
      </c>
      <c r="I17" s="11">
        <f>SUM(I18:I26)</f>
        <v>956636.08</v>
      </c>
      <c r="J17" s="11">
        <f>SUM(J18:J26)</f>
        <v>2451916.96</v>
      </c>
      <c r="K17" s="42">
        <f>SUM(H17:J17)</f>
        <v>4542002.32</v>
      </c>
    </row>
    <row r="18" spans="1:11" x14ac:dyDescent="0.25">
      <c r="A18" s="13" t="s">
        <v>17</v>
      </c>
      <c r="B18" s="14"/>
      <c r="C18" s="14"/>
      <c r="D18" s="14">
        <v>14972000</v>
      </c>
      <c r="E18" s="5"/>
      <c r="F18" s="14">
        <v>14972000</v>
      </c>
      <c r="G18" s="5"/>
      <c r="H18" s="14">
        <v>1133449.28</v>
      </c>
      <c r="I18" s="14">
        <v>904892.08</v>
      </c>
      <c r="J18" s="14">
        <v>1264216.3700000001</v>
      </c>
      <c r="K18" s="14">
        <f>SUM(H18:J18)</f>
        <v>3302557.73</v>
      </c>
    </row>
    <row r="19" spans="1:11" ht="25.5" x14ac:dyDescent="0.25">
      <c r="A19" s="13" t="s">
        <v>18</v>
      </c>
      <c r="B19" s="14"/>
      <c r="C19" s="14"/>
      <c r="D19" s="14">
        <v>7000000</v>
      </c>
      <c r="F19" s="14">
        <v>11741149.369999999</v>
      </c>
      <c r="G19" s="15">
        <v>0</v>
      </c>
      <c r="H19" s="15">
        <v>0</v>
      </c>
      <c r="I19" s="15">
        <v>0</v>
      </c>
      <c r="J19" s="14">
        <v>60180</v>
      </c>
      <c r="K19" s="14">
        <f>SUM(H19:J19)</f>
        <v>60180</v>
      </c>
    </row>
    <row r="20" spans="1:11" x14ac:dyDescent="0.25">
      <c r="A20" s="13" t="s">
        <v>19</v>
      </c>
      <c r="B20" s="14"/>
      <c r="C20" s="14"/>
      <c r="D20" s="14">
        <v>320000</v>
      </c>
      <c r="F20" s="14">
        <v>320000</v>
      </c>
      <c r="G20" s="15">
        <v>0</v>
      </c>
      <c r="H20" s="15">
        <v>0</v>
      </c>
      <c r="I20" s="14">
        <v>23700</v>
      </c>
      <c r="J20" s="14">
        <v>-3100</v>
      </c>
      <c r="K20" s="14">
        <f>SUM(H20:J20)</f>
        <v>20600</v>
      </c>
    </row>
    <row r="21" spans="1:11" x14ac:dyDescent="0.25">
      <c r="A21" s="13" t="s">
        <v>20</v>
      </c>
      <c r="B21" s="14"/>
      <c r="C21" s="14"/>
      <c r="D21" s="14">
        <v>410000</v>
      </c>
      <c r="F21" s="14">
        <v>410000</v>
      </c>
      <c r="G21" s="15">
        <v>0</v>
      </c>
      <c r="H21" s="15">
        <v>0</v>
      </c>
      <c r="I21" s="15">
        <v>0</v>
      </c>
      <c r="J21" s="14">
        <v>120000</v>
      </c>
      <c r="K21" s="14">
        <f t="shared" ref="K19:K74" si="2">SUM(H21:J21)</f>
        <v>120000</v>
      </c>
    </row>
    <row r="22" spans="1:11" x14ac:dyDescent="0.25">
      <c r="A22" s="13" t="s">
        <v>21</v>
      </c>
      <c r="B22" s="14"/>
      <c r="C22" s="14"/>
      <c r="D22" s="14">
        <v>3080000</v>
      </c>
      <c r="F22" s="14">
        <v>6361000</v>
      </c>
      <c r="G22" s="15">
        <v>0</v>
      </c>
      <c r="H22" s="15">
        <v>0</v>
      </c>
      <c r="I22" s="15">
        <v>0</v>
      </c>
      <c r="J22" s="14">
        <v>153400</v>
      </c>
      <c r="K22" s="14">
        <f t="shared" si="2"/>
        <v>153400</v>
      </c>
    </row>
    <row r="23" spans="1:11" x14ac:dyDescent="0.25">
      <c r="A23" s="13" t="s">
        <v>22</v>
      </c>
      <c r="B23" s="14"/>
      <c r="C23" s="14"/>
      <c r="D23" s="14">
        <v>1400000</v>
      </c>
      <c r="F23" s="14">
        <v>1400000</v>
      </c>
      <c r="G23" s="15">
        <v>0</v>
      </c>
      <c r="H23" s="15">
        <v>0</v>
      </c>
      <c r="I23" s="14">
        <v>28044</v>
      </c>
      <c r="J23" s="15">
        <v>0</v>
      </c>
      <c r="K23" s="14">
        <f t="shared" si="2"/>
        <v>28044</v>
      </c>
    </row>
    <row r="24" spans="1:11" ht="38.25" x14ac:dyDescent="0.25">
      <c r="A24" s="13" t="s">
        <v>23</v>
      </c>
      <c r="B24" s="14"/>
      <c r="C24" s="14"/>
      <c r="D24" s="14">
        <v>2780000</v>
      </c>
      <c r="F24" s="14">
        <v>5863128.9199999999</v>
      </c>
      <c r="G24" s="15">
        <v>0</v>
      </c>
      <c r="H24" s="15">
        <v>0</v>
      </c>
      <c r="I24" s="15">
        <v>0</v>
      </c>
      <c r="J24" s="14">
        <v>269870.93</v>
      </c>
      <c r="K24" s="14">
        <f t="shared" si="2"/>
        <v>269870.93</v>
      </c>
    </row>
    <row r="25" spans="1:11" ht="25.5" x14ac:dyDescent="0.25">
      <c r="A25" s="13" t="s">
        <v>24</v>
      </c>
      <c r="B25" s="14"/>
      <c r="C25" s="14"/>
      <c r="D25" s="14">
        <v>6090000</v>
      </c>
      <c r="F25" s="14">
        <v>19928636.949999999</v>
      </c>
      <c r="G25" s="15">
        <v>0</v>
      </c>
      <c r="H25" s="15">
        <v>0</v>
      </c>
      <c r="I25" s="15">
        <v>0</v>
      </c>
      <c r="J25" s="14">
        <v>280096</v>
      </c>
      <c r="K25" s="14">
        <f>SUM(H25:J25)</f>
        <v>280096</v>
      </c>
    </row>
    <row r="26" spans="1:11" x14ac:dyDescent="0.25">
      <c r="A26" s="13" t="s">
        <v>25</v>
      </c>
      <c r="B26" s="14"/>
      <c r="C26" s="14"/>
      <c r="D26" s="14">
        <v>2900000</v>
      </c>
      <c r="F26" s="14">
        <v>7429032.6600000001</v>
      </c>
      <c r="G26" s="15">
        <v>0</v>
      </c>
      <c r="H26" s="15">
        <v>0</v>
      </c>
      <c r="I26" s="15">
        <v>0</v>
      </c>
      <c r="J26" s="14">
        <v>307253.65999999997</v>
      </c>
      <c r="K26" s="14">
        <f>SUM(H26:J26)</f>
        <v>307253.65999999997</v>
      </c>
    </row>
    <row r="27" spans="1:11" x14ac:dyDescent="0.25">
      <c r="A27" s="9" t="s">
        <v>26</v>
      </c>
      <c r="B27" s="42"/>
      <c r="C27" s="42"/>
      <c r="D27" s="42">
        <f>SUM(D28:D36)</f>
        <v>33776309</v>
      </c>
      <c r="E27" s="16"/>
      <c r="F27" s="42">
        <f>SUM(F28:F36)</f>
        <v>22953901.57</v>
      </c>
      <c r="G27" s="17">
        <v>0</v>
      </c>
      <c r="H27" s="17">
        <v>0</v>
      </c>
      <c r="I27" s="17">
        <v>0</v>
      </c>
      <c r="J27" s="11">
        <f>SUM(J28:J36)</f>
        <v>1506450.81</v>
      </c>
      <c r="K27" s="11">
        <f t="shared" si="2"/>
        <v>1506450.81</v>
      </c>
    </row>
    <row r="28" spans="1:11" ht="25.5" x14ac:dyDescent="0.25">
      <c r="A28" s="13" t="s">
        <v>27</v>
      </c>
      <c r="B28" s="38"/>
      <c r="C28" s="38"/>
      <c r="D28" s="38">
        <v>650000</v>
      </c>
      <c r="F28" s="38">
        <v>781610</v>
      </c>
      <c r="G28" s="15">
        <v>0</v>
      </c>
      <c r="H28" s="15">
        <v>0</v>
      </c>
      <c r="I28" s="15">
        <v>0</v>
      </c>
      <c r="J28" s="14">
        <v>78220</v>
      </c>
      <c r="K28" s="14">
        <f t="shared" si="2"/>
        <v>78220</v>
      </c>
    </row>
    <row r="29" spans="1:11" x14ac:dyDescent="0.25">
      <c r="A29" s="13" t="s">
        <v>28</v>
      </c>
      <c r="B29" s="38"/>
      <c r="C29" s="38"/>
      <c r="D29" s="38">
        <v>370000</v>
      </c>
      <c r="F29" s="38">
        <v>420000</v>
      </c>
      <c r="G29" s="15">
        <v>0</v>
      </c>
      <c r="H29" s="15">
        <v>0</v>
      </c>
      <c r="I29" s="15">
        <v>0</v>
      </c>
      <c r="J29" s="15">
        <v>0</v>
      </c>
      <c r="K29" s="14">
        <f t="shared" si="2"/>
        <v>0</v>
      </c>
    </row>
    <row r="30" spans="1:11" x14ac:dyDescent="0.25">
      <c r="A30" s="13" t="s">
        <v>88</v>
      </c>
      <c r="B30" s="38"/>
      <c r="C30" s="38"/>
      <c r="D30" s="38">
        <v>24253597</v>
      </c>
      <c r="F30" s="38">
        <v>4952766.12</v>
      </c>
      <c r="G30" s="15">
        <v>0</v>
      </c>
      <c r="H30" s="15">
        <v>0</v>
      </c>
      <c r="I30" s="15">
        <v>0</v>
      </c>
      <c r="J30" s="14">
        <v>902656.12</v>
      </c>
      <c r="K30" s="14">
        <f t="shared" si="2"/>
        <v>902656.12</v>
      </c>
    </row>
    <row r="31" spans="1:11" x14ac:dyDescent="0.25">
      <c r="A31" s="13" t="s">
        <v>29</v>
      </c>
      <c r="B31" s="38"/>
      <c r="C31" s="38"/>
      <c r="D31" s="38">
        <v>50000</v>
      </c>
      <c r="F31" s="38">
        <v>75000</v>
      </c>
      <c r="G31" s="15"/>
      <c r="H31" s="15"/>
      <c r="I31" s="15"/>
      <c r="J31" s="14"/>
      <c r="K31" s="14">
        <f t="shared" si="2"/>
        <v>0</v>
      </c>
    </row>
    <row r="32" spans="1:11" x14ac:dyDescent="0.25">
      <c r="A32" s="13" t="s">
        <v>89</v>
      </c>
      <c r="B32" s="38"/>
      <c r="C32" s="38"/>
      <c r="D32" s="38">
        <v>528812</v>
      </c>
      <c r="F32" s="38">
        <v>568812</v>
      </c>
      <c r="G32" s="15">
        <v>0</v>
      </c>
      <c r="H32" s="15">
        <v>0</v>
      </c>
      <c r="I32" s="15">
        <v>0</v>
      </c>
      <c r="J32" s="15">
        <v>0</v>
      </c>
      <c r="K32" s="14">
        <f t="shared" si="2"/>
        <v>0</v>
      </c>
    </row>
    <row r="33" spans="1:11" ht="25.5" x14ac:dyDescent="0.25">
      <c r="A33" s="13" t="s">
        <v>30</v>
      </c>
      <c r="B33" s="38"/>
      <c r="C33" s="38"/>
      <c r="D33" s="38">
        <v>535000</v>
      </c>
      <c r="F33" s="38">
        <v>2955000</v>
      </c>
      <c r="G33" s="15">
        <v>0</v>
      </c>
      <c r="H33" s="15">
        <v>0</v>
      </c>
      <c r="I33" s="15">
        <v>0</v>
      </c>
      <c r="J33" s="15">
        <v>0</v>
      </c>
      <c r="K33" s="14">
        <f t="shared" si="2"/>
        <v>0</v>
      </c>
    </row>
    <row r="34" spans="1:11" ht="24.75" customHeight="1" x14ac:dyDescent="0.25">
      <c r="A34" s="13" t="s">
        <v>31</v>
      </c>
      <c r="B34" s="38"/>
      <c r="C34" s="38"/>
      <c r="D34" s="38">
        <v>4445000</v>
      </c>
      <c r="F34" s="38">
        <v>6545985.8899999997</v>
      </c>
      <c r="G34" s="15">
        <v>0</v>
      </c>
      <c r="H34" s="15">
        <v>0</v>
      </c>
      <c r="I34" s="15">
        <v>0</v>
      </c>
      <c r="J34" s="14">
        <v>2775.36</v>
      </c>
      <c r="K34" s="14">
        <f t="shared" si="2"/>
        <v>2775.36</v>
      </c>
    </row>
    <row r="35" spans="1:11" ht="25.5" hidden="1" x14ac:dyDescent="0.25">
      <c r="A35" s="13" t="s">
        <v>32</v>
      </c>
      <c r="B35" s="38"/>
      <c r="C35" s="38"/>
      <c r="D35" s="38"/>
      <c r="F35" s="38"/>
      <c r="G35" s="15">
        <v>0</v>
      </c>
      <c r="H35" s="15">
        <v>0</v>
      </c>
      <c r="I35" s="15">
        <v>0</v>
      </c>
      <c r="J35" s="14">
        <v>0</v>
      </c>
      <c r="K35" s="14">
        <f t="shared" si="2"/>
        <v>0</v>
      </c>
    </row>
    <row r="36" spans="1:11" x14ac:dyDescent="0.25">
      <c r="A36" s="13" t="s">
        <v>33</v>
      </c>
      <c r="B36" s="38"/>
      <c r="C36" s="38"/>
      <c r="D36" s="38">
        <v>2943900</v>
      </c>
      <c r="F36" s="38">
        <v>6654727.5599999996</v>
      </c>
      <c r="G36" s="15">
        <v>0</v>
      </c>
      <c r="H36" s="15">
        <v>0</v>
      </c>
      <c r="I36" s="15">
        <v>0</v>
      </c>
      <c r="J36" s="14">
        <v>522799.33</v>
      </c>
      <c r="K36" s="14">
        <f t="shared" si="2"/>
        <v>522799.33</v>
      </c>
    </row>
    <row r="37" spans="1:11" x14ac:dyDescent="0.25">
      <c r="A37" s="9" t="s">
        <v>34</v>
      </c>
      <c r="B37" s="42"/>
      <c r="C37" s="42"/>
      <c r="D37" s="42">
        <f t="shared" ref="D37" si="3">SUM(D38:D44)</f>
        <v>3700000</v>
      </c>
      <c r="E37" s="16"/>
      <c r="F37" s="42">
        <f t="shared" ref="F37" si="4">SUM(F38:F44)</f>
        <v>3700000</v>
      </c>
      <c r="G37" s="17">
        <v>0</v>
      </c>
      <c r="H37" s="17">
        <v>0</v>
      </c>
      <c r="I37" s="17">
        <v>0</v>
      </c>
      <c r="J37" s="42">
        <f>SUM(J38:J44)</f>
        <v>32481.68</v>
      </c>
      <c r="K37" s="11">
        <f t="shared" si="2"/>
        <v>32481.68</v>
      </c>
    </row>
    <row r="38" spans="1:11" ht="25.5" x14ac:dyDescent="0.25">
      <c r="A38" s="13" t="s">
        <v>35</v>
      </c>
      <c r="B38" s="14"/>
      <c r="C38" s="14"/>
      <c r="D38" s="14">
        <v>1600000</v>
      </c>
      <c r="F38" s="14">
        <v>1600000</v>
      </c>
      <c r="G38" s="15">
        <v>0</v>
      </c>
      <c r="H38" s="15">
        <v>0</v>
      </c>
      <c r="I38" s="15">
        <v>0</v>
      </c>
      <c r="J38" s="15">
        <v>0</v>
      </c>
      <c r="K38" s="14">
        <f t="shared" si="2"/>
        <v>0</v>
      </c>
    </row>
    <row r="39" spans="1:11" ht="25.5" x14ac:dyDescent="0.25">
      <c r="A39" s="13" t="s">
        <v>36</v>
      </c>
      <c r="B39" s="39"/>
      <c r="C39" s="39"/>
      <c r="D39" s="39">
        <v>0</v>
      </c>
      <c r="E39" s="15"/>
      <c r="F39" s="39">
        <v>0</v>
      </c>
      <c r="G39" s="15"/>
      <c r="H39" s="15">
        <v>0</v>
      </c>
      <c r="I39" s="15">
        <v>0</v>
      </c>
      <c r="J39" s="15">
        <v>0</v>
      </c>
      <c r="K39" s="14">
        <f t="shared" si="2"/>
        <v>0</v>
      </c>
    </row>
    <row r="40" spans="1:11" ht="25.5" x14ac:dyDescent="0.25">
      <c r="A40" s="13" t="s">
        <v>37</v>
      </c>
      <c r="B40" s="39"/>
      <c r="C40" s="39"/>
      <c r="D40" s="39">
        <v>0</v>
      </c>
      <c r="E40" s="15"/>
      <c r="F40" s="39">
        <v>0</v>
      </c>
      <c r="G40" s="15"/>
      <c r="H40" s="15">
        <v>0</v>
      </c>
      <c r="I40" s="15">
        <v>0</v>
      </c>
      <c r="J40" s="15">
        <v>0</v>
      </c>
      <c r="K40" s="14">
        <f t="shared" si="2"/>
        <v>0</v>
      </c>
    </row>
    <row r="41" spans="1:11" ht="25.5" x14ac:dyDescent="0.25">
      <c r="A41" s="13" t="s">
        <v>38</v>
      </c>
      <c r="B41" s="39"/>
      <c r="C41" s="39"/>
      <c r="D41" s="39">
        <v>0</v>
      </c>
      <c r="E41" s="15"/>
      <c r="F41" s="39">
        <v>0</v>
      </c>
      <c r="G41" s="15"/>
      <c r="H41" s="15">
        <v>0</v>
      </c>
      <c r="I41" s="15">
        <v>0</v>
      </c>
      <c r="J41" s="15">
        <v>0</v>
      </c>
      <c r="K41" s="14">
        <f t="shared" si="2"/>
        <v>0</v>
      </c>
    </row>
    <row r="42" spans="1:11" ht="25.5" x14ac:dyDescent="0.25">
      <c r="A42" s="13" t="s">
        <v>39</v>
      </c>
      <c r="B42" s="39"/>
      <c r="C42" s="39"/>
      <c r="D42" s="39">
        <v>0</v>
      </c>
      <c r="E42" s="15"/>
      <c r="F42" s="39">
        <v>0</v>
      </c>
      <c r="G42" s="15"/>
      <c r="H42" s="15">
        <v>0</v>
      </c>
      <c r="I42" s="15">
        <v>0</v>
      </c>
      <c r="J42" s="15">
        <v>0</v>
      </c>
      <c r="K42" s="14">
        <f t="shared" si="2"/>
        <v>0</v>
      </c>
    </row>
    <row r="43" spans="1:11" ht="25.5" x14ac:dyDescent="0.25">
      <c r="A43" s="13" t="s">
        <v>40</v>
      </c>
      <c r="B43" s="14"/>
      <c r="C43" s="14"/>
      <c r="D43" s="14">
        <v>2100000</v>
      </c>
      <c r="E43" s="15"/>
      <c r="F43" s="14">
        <v>2100000</v>
      </c>
      <c r="G43" s="15">
        <v>0</v>
      </c>
      <c r="H43" s="15">
        <v>0</v>
      </c>
      <c r="I43" s="15">
        <v>0</v>
      </c>
      <c r="J43" s="14">
        <v>32481.68</v>
      </c>
      <c r="K43" s="14">
        <f t="shared" si="2"/>
        <v>32481.68</v>
      </c>
    </row>
    <row r="44" spans="1:11" ht="24.75" customHeight="1" x14ac:dyDescent="0.25">
      <c r="A44" s="13" t="s">
        <v>41</v>
      </c>
      <c r="B44" s="39"/>
      <c r="C44" s="39"/>
      <c r="D44" s="39">
        <v>0</v>
      </c>
      <c r="E44" s="15"/>
      <c r="F44" s="39">
        <v>0</v>
      </c>
      <c r="G44" s="15"/>
      <c r="H44" s="15">
        <v>0</v>
      </c>
      <c r="I44" s="15">
        <v>0</v>
      </c>
      <c r="J44" s="15">
        <v>0</v>
      </c>
      <c r="K44" s="14">
        <f t="shared" si="2"/>
        <v>0</v>
      </c>
    </row>
    <row r="45" spans="1:11" ht="3" hidden="1" customHeight="1" x14ac:dyDescent="0.25">
      <c r="A45" s="18" t="s">
        <v>42</v>
      </c>
      <c r="B45" s="40"/>
      <c r="C45" s="40"/>
      <c r="D45" s="40"/>
      <c r="E45" s="17"/>
      <c r="F45" s="17"/>
      <c r="G45" s="17"/>
      <c r="H45" s="17">
        <v>0</v>
      </c>
      <c r="I45" s="17">
        <v>0</v>
      </c>
      <c r="J45" s="17">
        <v>0</v>
      </c>
      <c r="K45" s="14">
        <f t="shared" si="2"/>
        <v>0</v>
      </c>
    </row>
    <row r="46" spans="1:11" ht="25.5" hidden="1" x14ac:dyDescent="0.25">
      <c r="A46" s="13" t="s">
        <v>43</v>
      </c>
      <c r="B46" s="39"/>
      <c r="C46" s="39"/>
      <c r="D46" s="39"/>
      <c r="E46" s="15"/>
      <c r="F46" s="15"/>
      <c r="G46" s="15"/>
      <c r="H46" s="15">
        <v>0</v>
      </c>
      <c r="I46" s="15">
        <v>0</v>
      </c>
      <c r="J46" s="15">
        <v>0</v>
      </c>
      <c r="K46" s="14">
        <f t="shared" si="2"/>
        <v>0</v>
      </c>
    </row>
    <row r="47" spans="1:11" ht="25.5" hidden="1" x14ac:dyDescent="0.25">
      <c r="A47" s="13" t="s">
        <v>44</v>
      </c>
      <c r="B47" s="39"/>
      <c r="C47" s="39"/>
      <c r="D47" s="39"/>
      <c r="E47" s="15"/>
      <c r="F47" s="15"/>
      <c r="G47" s="15"/>
      <c r="H47" s="15">
        <v>0</v>
      </c>
      <c r="I47" s="15">
        <v>0</v>
      </c>
      <c r="J47" s="15">
        <v>0</v>
      </c>
      <c r="K47" s="14">
        <f t="shared" si="2"/>
        <v>0</v>
      </c>
    </row>
    <row r="48" spans="1:11" ht="11.25" hidden="1" customHeight="1" x14ac:dyDescent="0.25">
      <c r="A48" s="13" t="s">
        <v>45</v>
      </c>
      <c r="B48" s="39"/>
      <c r="C48" s="39"/>
      <c r="D48" s="39"/>
      <c r="E48" s="15"/>
      <c r="F48" s="15"/>
      <c r="G48" s="15"/>
      <c r="H48" s="15">
        <v>0</v>
      </c>
      <c r="I48" s="15">
        <v>0</v>
      </c>
      <c r="J48" s="15">
        <v>0</v>
      </c>
      <c r="K48" s="14">
        <f t="shared" si="2"/>
        <v>0</v>
      </c>
    </row>
    <row r="49" spans="1:11" ht="25.5" hidden="1" x14ac:dyDescent="0.25">
      <c r="A49" s="13" t="s">
        <v>46</v>
      </c>
      <c r="B49" s="39"/>
      <c r="C49" s="39"/>
      <c r="D49" s="39"/>
      <c r="E49" s="15"/>
      <c r="F49" s="15"/>
      <c r="G49" s="15"/>
      <c r="H49" s="15">
        <v>0</v>
      </c>
      <c r="I49" s="15">
        <v>0</v>
      </c>
      <c r="J49" s="15">
        <v>0</v>
      </c>
      <c r="K49" s="14">
        <f t="shared" si="2"/>
        <v>0</v>
      </c>
    </row>
    <row r="50" spans="1:11" ht="25.5" hidden="1" x14ac:dyDescent="0.25">
      <c r="A50" s="13" t="s">
        <v>47</v>
      </c>
      <c r="B50" s="39"/>
      <c r="C50" s="39"/>
      <c r="D50" s="39"/>
      <c r="E50" s="15"/>
      <c r="F50" s="15"/>
      <c r="G50" s="15"/>
      <c r="H50" s="15">
        <v>0</v>
      </c>
      <c r="I50" s="15">
        <v>0</v>
      </c>
      <c r="J50" s="15">
        <v>0</v>
      </c>
      <c r="K50" s="14">
        <f t="shared" si="2"/>
        <v>0</v>
      </c>
    </row>
    <row r="51" spans="1:11" ht="25.5" hidden="1" x14ac:dyDescent="0.25">
      <c r="A51" s="13" t="s">
        <v>48</v>
      </c>
      <c r="B51" s="39"/>
      <c r="C51" s="39"/>
      <c r="D51" s="39"/>
      <c r="E51" s="15"/>
      <c r="F51" s="15"/>
      <c r="G51" s="15"/>
      <c r="H51" s="15">
        <v>0</v>
      </c>
      <c r="I51" s="15">
        <v>0</v>
      </c>
      <c r="J51" s="15">
        <v>0</v>
      </c>
      <c r="K51" s="14">
        <f t="shared" si="2"/>
        <v>0</v>
      </c>
    </row>
    <row r="52" spans="1:11" ht="25.5" hidden="1" x14ac:dyDescent="0.25">
      <c r="A52" s="13" t="s">
        <v>49</v>
      </c>
      <c r="B52" s="39"/>
      <c r="C52" s="39"/>
      <c r="D52" s="39"/>
      <c r="E52" s="15"/>
      <c r="F52" s="15"/>
      <c r="G52" s="15"/>
      <c r="H52" s="15">
        <v>0</v>
      </c>
      <c r="I52" s="15">
        <v>0</v>
      </c>
      <c r="J52" s="15">
        <v>0</v>
      </c>
      <c r="K52" s="14">
        <f t="shared" si="2"/>
        <v>0</v>
      </c>
    </row>
    <row r="53" spans="1:11" ht="30" x14ac:dyDescent="0.25">
      <c r="A53" s="9" t="s">
        <v>50</v>
      </c>
      <c r="B53" s="43"/>
      <c r="C53" s="43"/>
      <c r="D53" s="43">
        <f>SUM(D54:D62)</f>
        <v>45000000</v>
      </c>
      <c r="E53" s="19"/>
      <c r="F53" s="43">
        <f>SUM(F54:F62)</f>
        <v>106149777.53</v>
      </c>
      <c r="G53" s="17">
        <f>SUM(G54:G62)</f>
        <v>0</v>
      </c>
      <c r="H53" s="17">
        <f>SUM(G54:H62)</f>
        <v>0</v>
      </c>
      <c r="I53" s="17">
        <f>SUM(H54:I62)</f>
        <v>0</v>
      </c>
      <c r="J53" s="43">
        <f>SUM(I54:J62)</f>
        <v>3690804.92</v>
      </c>
      <c r="K53" s="11">
        <f t="shared" si="2"/>
        <v>3690804.92</v>
      </c>
    </row>
    <row r="54" spans="1:11" x14ac:dyDescent="0.25">
      <c r="A54" s="13" t="s">
        <v>51</v>
      </c>
      <c r="B54" s="39"/>
      <c r="C54" s="39"/>
      <c r="D54" s="38">
        <v>0</v>
      </c>
      <c r="F54" s="38">
        <v>33680626.520000003</v>
      </c>
      <c r="G54" s="15">
        <v>0</v>
      </c>
      <c r="H54" s="15">
        <v>0</v>
      </c>
      <c r="I54" s="15">
        <v>0</v>
      </c>
      <c r="J54" s="14">
        <v>2399260.63</v>
      </c>
      <c r="K54" s="14">
        <f t="shared" si="2"/>
        <v>2399260.63</v>
      </c>
    </row>
    <row r="55" spans="1:11" ht="25.5" x14ac:dyDescent="0.25">
      <c r="A55" s="13" t="s">
        <v>52</v>
      </c>
      <c r="B55" s="39"/>
      <c r="C55" s="39"/>
      <c r="D55" s="39">
        <v>0</v>
      </c>
      <c r="F55" s="38">
        <v>130424.29</v>
      </c>
      <c r="G55" s="15">
        <v>0</v>
      </c>
      <c r="H55" s="15">
        <v>0</v>
      </c>
      <c r="I55" s="15">
        <v>0</v>
      </c>
      <c r="J55" s="14">
        <v>130424.29</v>
      </c>
      <c r="K55" s="14">
        <f t="shared" si="2"/>
        <v>130424.29</v>
      </c>
    </row>
    <row r="56" spans="1:11" ht="25.5" x14ac:dyDescent="0.25">
      <c r="A56" s="13" t="s">
        <v>53</v>
      </c>
      <c r="B56" s="39"/>
      <c r="C56" s="39"/>
      <c r="D56" s="39">
        <v>0</v>
      </c>
      <c r="F56" s="38">
        <v>50000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</row>
    <row r="57" spans="1:11" ht="25.5" x14ac:dyDescent="0.25">
      <c r="A57" s="13" t="s">
        <v>54</v>
      </c>
      <c r="B57" s="39"/>
      <c r="C57" s="39"/>
      <c r="D57" s="39">
        <v>0</v>
      </c>
      <c r="F57" s="38">
        <v>100000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</row>
    <row r="58" spans="1:11" ht="25.5" x14ac:dyDescent="0.25">
      <c r="A58" s="13" t="s">
        <v>55</v>
      </c>
      <c r="B58" s="39"/>
      <c r="C58" s="39"/>
      <c r="D58" s="39">
        <v>0</v>
      </c>
      <c r="F58" s="38">
        <v>23686120</v>
      </c>
      <c r="G58" s="15">
        <v>0</v>
      </c>
      <c r="H58" s="15">
        <v>0</v>
      </c>
      <c r="I58" s="15">
        <v>0</v>
      </c>
      <c r="J58" s="14">
        <v>1161120</v>
      </c>
      <c r="K58" s="14">
        <f t="shared" si="2"/>
        <v>1161120</v>
      </c>
    </row>
    <row r="59" spans="1:11" x14ac:dyDescent="0.25">
      <c r="A59" s="13" t="s">
        <v>56</v>
      </c>
      <c r="B59" s="39"/>
      <c r="C59" s="39"/>
      <c r="D59" s="39">
        <v>0</v>
      </c>
      <c r="F59" s="38">
        <v>2126606.7200000002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</row>
    <row r="60" spans="1:11" hidden="1" x14ac:dyDescent="0.25">
      <c r="A60" s="13" t="s">
        <v>57</v>
      </c>
      <c r="B60" s="39"/>
      <c r="C60" s="39"/>
      <c r="D60" s="39">
        <v>0</v>
      </c>
      <c r="E60" s="15"/>
      <c r="F60" s="38"/>
      <c r="G60" s="15">
        <v>0</v>
      </c>
      <c r="H60" s="15">
        <v>0</v>
      </c>
      <c r="I60" s="15">
        <v>0</v>
      </c>
      <c r="J60" s="15">
        <v>0</v>
      </c>
      <c r="K60" s="15">
        <v>0</v>
      </c>
    </row>
    <row r="61" spans="1:11" x14ac:dyDescent="0.25">
      <c r="A61" s="13" t="s">
        <v>58</v>
      </c>
      <c r="B61" s="39"/>
      <c r="C61" s="39"/>
      <c r="D61" s="39">
        <v>0</v>
      </c>
      <c r="F61" s="38">
        <v>1376000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</row>
    <row r="62" spans="1:11" ht="25.5" x14ac:dyDescent="0.25">
      <c r="A62" s="13" t="s">
        <v>59</v>
      </c>
      <c r="B62" s="41"/>
      <c r="C62" s="41"/>
      <c r="D62" s="41">
        <v>45000000</v>
      </c>
      <c r="F62" s="41">
        <v>45000000</v>
      </c>
      <c r="H62" s="15">
        <v>0</v>
      </c>
      <c r="I62" s="15">
        <v>0</v>
      </c>
      <c r="J62" s="15">
        <v>0</v>
      </c>
      <c r="K62" s="15">
        <v>0</v>
      </c>
    </row>
    <row r="63" spans="1:11" x14ac:dyDescent="0.25">
      <c r="A63" s="9" t="s">
        <v>60</v>
      </c>
      <c r="B63" s="44"/>
      <c r="C63" s="44"/>
      <c r="D63" s="44">
        <v>0</v>
      </c>
      <c r="E63" s="17"/>
      <c r="F63" s="43">
        <f>SUM(F64:F67)</f>
        <v>10273804.710000001</v>
      </c>
      <c r="G63" s="17">
        <f t="shared" ref="G63" si="5">SUM(G64)</f>
        <v>0</v>
      </c>
      <c r="H63" s="17">
        <f>SUM(H64)</f>
        <v>0</v>
      </c>
      <c r="I63" s="17">
        <f>SUM(I64)</f>
        <v>0</v>
      </c>
      <c r="J63" s="17">
        <f>SUM(J64)</f>
        <v>0</v>
      </c>
      <c r="K63" s="17">
        <f>SUM(K64)</f>
        <v>0</v>
      </c>
    </row>
    <row r="64" spans="1:11" x14ac:dyDescent="0.25">
      <c r="A64" s="13" t="s">
        <v>61</v>
      </c>
      <c r="B64" s="39"/>
      <c r="C64" s="39"/>
      <c r="D64" s="39">
        <v>0</v>
      </c>
      <c r="F64" s="41">
        <v>10273804.710000001</v>
      </c>
      <c r="H64" s="15">
        <v>0</v>
      </c>
      <c r="I64" s="15">
        <v>0</v>
      </c>
      <c r="J64" s="15">
        <v>0</v>
      </c>
      <c r="K64" s="15">
        <v>0</v>
      </c>
    </row>
    <row r="65" spans="1:11" x14ac:dyDescent="0.25">
      <c r="A65" s="13" t="s">
        <v>62</v>
      </c>
      <c r="B65" s="39"/>
      <c r="C65" s="39"/>
      <c r="D65" s="39">
        <v>0</v>
      </c>
      <c r="F65" s="39">
        <v>0</v>
      </c>
      <c r="H65" s="15"/>
      <c r="I65" s="15"/>
      <c r="J65" s="15"/>
      <c r="K65" s="15"/>
    </row>
    <row r="66" spans="1:11" ht="25.5" x14ac:dyDescent="0.25">
      <c r="A66" s="13" t="s">
        <v>63</v>
      </c>
      <c r="B66" s="39"/>
      <c r="C66" s="39"/>
      <c r="D66" s="39">
        <v>0</v>
      </c>
      <c r="E66" s="15"/>
      <c r="F66" s="39">
        <v>0</v>
      </c>
      <c r="G66" s="15"/>
      <c r="H66" s="15">
        <v>0</v>
      </c>
      <c r="I66" s="15">
        <v>0</v>
      </c>
      <c r="J66" s="15">
        <v>0</v>
      </c>
      <c r="K66" s="15">
        <v>0</v>
      </c>
    </row>
    <row r="67" spans="1:11" ht="38.25" x14ac:dyDescent="0.25">
      <c r="A67" s="13" t="s">
        <v>64</v>
      </c>
      <c r="B67" s="39"/>
      <c r="C67" s="39"/>
      <c r="D67" s="39">
        <v>0</v>
      </c>
      <c r="E67" s="15"/>
      <c r="F67" s="39">
        <v>0</v>
      </c>
      <c r="G67" s="15"/>
      <c r="H67" s="15">
        <v>0</v>
      </c>
      <c r="I67" s="15">
        <v>0</v>
      </c>
      <c r="J67" s="15">
        <v>0</v>
      </c>
      <c r="K67" s="15">
        <v>0</v>
      </c>
    </row>
    <row r="68" spans="1:11" ht="30" x14ac:dyDescent="0.25">
      <c r="A68" s="18" t="s">
        <v>65</v>
      </c>
      <c r="B68" s="44"/>
      <c r="C68" s="44"/>
      <c r="D68" s="44">
        <f t="shared" ref="D68" si="6">SUM(D69:D70)</f>
        <v>0</v>
      </c>
      <c r="E68" s="17"/>
      <c r="F68" s="17">
        <v>0</v>
      </c>
      <c r="G68" s="17"/>
      <c r="H68" s="17">
        <v>0</v>
      </c>
      <c r="I68" s="17">
        <v>0</v>
      </c>
      <c r="J68" s="17">
        <v>0</v>
      </c>
      <c r="K68" s="17">
        <v>0</v>
      </c>
    </row>
    <row r="69" spans="1:11" x14ac:dyDescent="0.25">
      <c r="A69" s="13" t="s">
        <v>66</v>
      </c>
      <c r="B69" s="39"/>
      <c r="C69" s="39"/>
      <c r="D69" s="39">
        <v>0</v>
      </c>
      <c r="E69" s="15"/>
      <c r="F69" s="15">
        <v>0</v>
      </c>
      <c r="G69" s="15"/>
      <c r="H69" s="15">
        <v>0</v>
      </c>
      <c r="I69" s="15">
        <v>0</v>
      </c>
      <c r="J69" s="15">
        <v>0</v>
      </c>
      <c r="K69" s="15">
        <v>0</v>
      </c>
    </row>
    <row r="70" spans="1:11" ht="25.5" x14ac:dyDescent="0.25">
      <c r="A70" s="13" t="s">
        <v>67</v>
      </c>
      <c r="B70" s="39"/>
      <c r="C70" s="39"/>
      <c r="D70" s="39">
        <v>0</v>
      </c>
      <c r="E70" s="15"/>
      <c r="F70" s="15">
        <v>0</v>
      </c>
      <c r="G70" s="15"/>
      <c r="H70" s="15">
        <v>0</v>
      </c>
      <c r="I70" s="15">
        <v>0</v>
      </c>
      <c r="J70" s="15">
        <v>0</v>
      </c>
      <c r="K70" s="15">
        <v>0</v>
      </c>
    </row>
    <row r="71" spans="1:11" x14ac:dyDescent="0.25">
      <c r="A71" s="18" t="s">
        <v>68</v>
      </c>
      <c r="B71" s="44"/>
      <c r="C71" s="44"/>
      <c r="D71" s="44">
        <f t="shared" ref="D71" si="7">SUM(D72:D74)</f>
        <v>0</v>
      </c>
      <c r="E71" s="17"/>
      <c r="F71" s="17">
        <v>0</v>
      </c>
      <c r="G71" s="17"/>
      <c r="H71" s="17">
        <v>0</v>
      </c>
      <c r="I71" s="17">
        <v>0</v>
      </c>
      <c r="J71" s="17">
        <v>0</v>
      </c>
      <c r="K71" s="17">
        <v>0</v>
      </c>
    </row>
    <row r="72" spans="1:11" ht="25.5" x14ac:dyDescent="0.25">
      <c r="A72" s="13" t="s">
        <v>69</v>
      </c>
      <c r="B72" s="39"/>
      <c r="C72" s="39"/>
      <c r="D72" s="39">
        <v>0</v>
      </c>
      <c r="E72" s="15"/>
      <c r="F72" s="15">
        <v>0</v>
      </c>
      <c r="G72" s="15"/>
      <c r="H72" s="15">
        <v>0</v>
      </c>
      <c r="I72" s="15">
        <v>0</v>
      </c>
      <c r="J72" s="15">
        <v>0</v>
      </c>
      <c r="K72" s="15">
        <v>0</v>
      </c>
    </row>
    <row r="73" spans="1:11" ht="25.5" x14ac:dyDescent="0.25">
      <c r="A73" s="13" t="s">
        <v>70</v>
      </c>
      <c r="B73" s="39"/>
      <c r="C73" s="39"/>
      <c r="D73" s="39">
        <v>0</v>
      </c>
      <c r="E73" s="15"/>
      <c r="F73" s="15">
        <v>0</v>
      </c>
      <c r="G73" s="15"/>
      <c r="H73" s="15">
        <v>0</v>
      </c>
      <c r="I73" s="15">
        <v>0</v>
      </c>
      <c r="J73" s="15">
        <v>0</v>
      </c>
      <c r="K73" s="15">
        <v>0</v>
      </c>
    </row>
    <row r="74" spans="1:11" ht="25.5" x14ac:dyDescent="0.25">
      <c r="A74" s="13" t="s">
        <v>71</v>
      </c>
      <c r="B74" s="39"/>
      <c r="C74" s="39"/>
      <c r="D74" s="39">
        <v>0</v>
      </c>
      <c r="E74" s="15"/>
      <c r="F74" s="15">
        <v>0</v>
      </c>
      <c r="G74" s="15"/>
      <c r="H74" s="15">
        <v>0</v>
      </c>
      <c r="I74" s="15">
        <v>0</v>
      </c>
      <c r="J74" s="15">
        <v>0</v>
      </c>
      <c r="K74" s="15">
        <v>0</v>
      </c>
    </row>
    <row r="75" spans="1:11" x14ac:dyDescent="0.25">
      <c r="A75" s="20"/>
      <c r="B75" s="20"/>
      <c r="C75" s="20"/>
      <c r="D75" s="20"/>
      <c r="E75" s="15"/>
      <c r="F75" s="15">
        <v>0</v>
      </c>
      <c r="G75" s="15"/>
      <c r="H75" s="15"/>
      <c r="I75" s="15"/>
      <c r="J75" s="15"/>
      <c r="K75" s="20"/>
    </row>
    <row r="76" spans="1:11" x14ac:dyDescent="0.25">
      <c r="A76" s="21" t="s">
        <v>72</v>
      </c>
      <c r="B76" s="45"/>
      <c r="C76" s="45"/>
      <c r="D76" s="45">
        <f t="shared" ref="D76" si="8">+D63+D53+D37+D27+D17+D11</f>
        <v>294009971</v>
      </c>
      <c r="E76" s="22"/>
      <c r="F76" s="45">
        <v>385230093.70999998</v>
      </c>
      <c r="G76" s="22"/>
      <c r="H76" s="22">
        <f>SUM(H11+H17+H27+H37+H53+H63)</f>
        <v>12660396.799999999</v>
      </c>
      <c r="I76" s="22">
        <f>SUM(I11+I17+I27+I37+I53+I63)</f>
        <v>12327585.050000001</v>
      </c>
      <c r="J76" s="22">
        <f>SUM(J11+J17+J27+J37+J53+J63)</f>
        <v>19581773.300000001</v>
      </c>
      <c r="K76" s="45">
        <f>SUM(H76:J76)</f>
        <v>44569755.150000006</v>
      </c>
    </row>
    <row r="77" spans="1:11" ht="30.75" customHeight="1" x14ac:dyDescent="0.25">
      <c r="A77" s="23"/>
      <c r="B77" s="23"/>
      <c r="C77" s="23"/>
      <c r="H77" s="24"/>
      <c r="I77" s="24"/>
      <c r="J77" s="24"/>
    </row>
    <row r="78" spans="1:11" x14ac:dyDescent="0.25">
      <c r="A78" s="6" t="s">
        <v>73</v>
      </c>
      <c r="B78" s="6"/>
      <c r="C78" s="6"/>
      <c r="D78" s="6"/>
      <c r="E78" s="6"/>
      <c r="F78" s="6"/>
      <c r="G78" s="6"/>
      <c r="H78" s="6"/>
      <c r="I78" s="25"/>
      <c r="J78" s="25"/>
      <c r="K78" s="6"/>
    </row>
    <row r="79" spans="1:11" ht="30" x14ac:dyDescent="0.25">
      <c r="A79" s="9" t="s">
        <v>74</v>
      </c>
      <c r="B79" s="17"/>
      <c r="C79" s="17"/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</row>
    <row r="80" spans="1:11" ht="25.5" x14ac:dyDescent="0.25">
      <c r="A80" s="13" t="s">
        <v>75</v>
      </c>
      <c r="B80" s="39"/>
      <c r="C80" s="39"/>
      <c r="D80" s="39">
        <v>0</v>
      </c>
      <c r="E80" s="39">
        <v>0</v>
      </c>
      <c r="F80" s="39">
        <v>0</v>
      </c>
      <c r="G80" s="39">
        <v>0</v>
      </c>
      <c r="H80" s="15">
        <v>0</v>
      </c>
      <c r="I80" s="15">
        <v>0</v>
      </c>
      <c r="J80" s="15">
        <v>0</v>
      </c>
      <c r="K80" s="39">
        <v>0</v>
      </c>
    </row>
    <row r="81" spans="1:11" ht="25.5" x14ac:dyDescent="0.25">
      <c r="A81" s="13" t="s">
        <v>76</v>
      </c>
      <c r="B81" s="39"/>
      <c r="C81" s="39"/>
      <c r="D81" s="39">
        <v>0</v>
      </c>
      <c r="E81" s="39">
        <v>0</v>
      </c>
      <c r="F81" s="39">
        <v>0</v>
      </c>
      <c r="G81" s="39">
        <v>0</v>
      </c>
      <c r="H81" s="15">
        <v>0</v>
      </c>
      <c r="I81" s="15">
        <v>0</v>
      </c>
      <c r="J81" s="15">
        <v>0</v>
      </c>
      <c r="K81" s="39">
        <v>0</v>
      </c>
    </row>
    <row r="82" spans="1:11" x14ac:dyDescent="0.25">
      <c r="A82" s="9" t="s">
        <v>77</v>
      </c>
      <c r="B82" s="17"/>
      <c r="C82" s="17"/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</row>
    <row r="83" spans="1:11" x14ac:dyDescent="0.25">
      <c r="A83" s="13" t="s">
        <v>78</v>
      </c>
      <c r="B83" s="39"/>
      <c r="C83" s="39"/>
      <c r="D83" s="39">
        <v>0</v>
      </c>
      <c r="E83" s="39">
        <v>0</v>
      </c>
      <c r="F83" s="39">
        <v>0</v>
      </c>
      <c r="G83" s="39">
        <v>0</v>
      </c>
      <c r="H83" s="15">
        <v>0</v>
      </c>
      <c r="I83" s="15">
        <v>0</v>
      </c>
      <c r="J83" s="15">
        <v>0</v>
      </c>
      <c r="K83" s="39">
        <v>0</v>
      </c>
    </row>
    <row r="84" spans="1:11" ht="25.5" x14ac:dyDescent="0.25">
      <c r="A84" s="13" t="s">
        <v>79</v>
      </c>
      <c r="B84" s="39"/>
      <c r="C84" s="39"/>
      <c r="D84" s="39">
        <v>0</v>
      </c>
      <c r="E84" s="39">
        <v>0</v>
      </c>
      <c r="F84" s="39">
        <v>0</v>
      </c>
      <c r="G84" s="39">
        <v>0</v>
      </c>
      <c r="H84" s="15">
        <v>0</v>
      </c>
      <c r="I84" s="15">
        <v>0</v>
      </c>
      <c r="J84" s="15">
        <v>0</v>
      </c>
      <c r="K84" s="39">
        <v>0</v>
      </c>
    </row>
    <row r="85" spans="1:11" ht="30" x14ac:dyDescent="0.25">
      <c r="A85" s="9" t="s">
        <v>80</v>
      </c>
      <c r="B85" s="17"/>
      <c r="C85" s="17"/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</row>
    <row r="86" spans="1:11" ht="25.5" x14ac:dyDescent="0.25">
      <c r="A86" s="13" t="s">
        <v>81</v>
      </c>
      <c r="B86" s="39"/>
      <c r="C86" s="39"/>
      <c r="D86" s="39">
        <v>0</v>
      </c>
      <c r="E86" s="39">
        <v>0</v>
      </c>
      <c r="F86" s="39">
        <v>0</v>
      </c>
      <c r="G86" s="39">
        <v>0</v>
      </c>
      <c r="H86" s="15">
        <v>0</v>
      </c>
      <c r="I86" s="15">
        <v>0</v>
      </c>
      <c r="J86" s="15">
        <v>0</v>
      </c>
      <c r="K86" s="39">
        <v>0</v>
      </c>
    </row>
    <row r="87" spans="1:11" x14ac:dyDescent="0.25">
      <c r="A87" s="21" t="s">
        <v>82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9" spans="1:11" ht="31.5" x14ac:dyDescent="0.25">
      <c r="A89" s="27" t="s">
        <v>83</v>
      </c>
      <c r="B89" s="28"/>
      <c r="C89" s="28"/>
      <c r="D89" s="28">
        <f t="shared" ref="D89:G89" si="9">+D76</f>
        <v>294009971</v>
      </c>
      <c r="E89" s="28">
        <f t="shared" si="9"/>
        <v>0</v>
      </c>
      <c r="F89" s="28">
        <f>+F76</f>
        <v>385230093.70999998</v>
      </c>
      <c r="G89" s="28">
        <f t="shared" si="9"/>
        <v>0</v>
      </c>
      <c r="H89" s="29">
        <f t="shared" ref="H89" si="10">SUM(H76)</f>
        <v>12660396.799999999</v>
      </c>
      <c r="I89" s="29">
        <f>SUM(I76)</f>
        <v>12327585.050000001</v>
      </c>
      <c r="J89" s="29">
        <f>SUM(J76)</f>
        <v>19581773.300000001</v>
      </c>
      <c r="K89" s="28">
        <f>SUM(K76)</f>
        <v>44569755.150000006</v>
      </c>
    </row>
    <row r="90" spans="1:11" ht="1.5" customHeight="1" x14ac:dyDescent="0.25">
      <c r="A90" s="30"/>
      <c r="B90" s="30"/>
      <c r="C90" s="30"/>
      <c r="D90" s="30"/>
      <c r="E90" s="31"/>
      <c r="F90" s="31">
        <v>0</v>
      </c>
      <c r="G90" s="31"/>
      <c r="H90" s="31"/>
      <c r="I90" s="31"/>
      <c r="J90" s="31"/>
    </row>
    <row r="91" spans="1:11" x14ac:dyDescent="0.25">
      <c r="A91" s="46" t="s">
        <v>87</v>
      </c>
      <c r="B91" s="30"/>
      <c r="C91" s="30"/>
      <c r="D91" s="30"/>
      <c r="E91" s="31"/>
      <c r="F91" s="31"/>
      <c r="G91" s="31"/>
      <c r="H91" s="31"/>
      <c r="I91" s="31"/>
      <c r="J91" s="31"/>
    </row>
    <row r="92" spans="1:11" x14ac:dyDescent="0.25">
      <c r="A92" s="30" t="s">
        <v>1</v>
      </c>
      <c r="B92" s="30"/>
      <c r="C92" s="30"/>
      <c r="D92" s="30"/>
      <c r="E92" s="31"/>
      <c r="F92" s="31"/>
      <c r="G92" s="31"/>
      <c r="H92" s="31"/>
      <c r="I92" s="31"/>
      <c r="J92" s="31"/>
    </row>
    <row r="93" spans="1:11" x14ac:dyDescent="0.25">
      <c r="A93" s="2" t="s">
        <v>84</v>
      </c>
      <c r="B93" s="2"/>
      <c r="C93" s="2"/>
      <c r="D93" s="2"/>
      <c r="E93" s="31"/>
      <c r="F93" s="31"/>
      <c r="G93" s="31"/>
      <c r="H93" s="31"/>
      <c r="I93" s="31"/>
      <c r="J93" s="31"/>
    </row>
    <row r="94" spans="1:11" x14ac:dyDescent="0.25">
      <c r="A94" t="s">
        <v>85</v>
      </c>
      <c r="E94" s="31"/>
      <c r="F94" s="31"/>
      <c r="G94" s="31"/>
      <c r="H94" s="31"/>
      <c r="I94" s="31"/>
      <c r="J94" s="31"/>
    </row>
    <row r="95" spans="1:11" x14ac:dyDescent="0.25">
      <c r="A95" s="30" t="s">
        <v>4</v>
      </c>
      <c r="B95" s="30"/>
      <c r="C95" s="30"/>
      <c r="D95" s="30"/>
      <c r="E95" s="31"/>
      <c r="F95" s="31"/>
      <c r="G95" s="31"/>
      <c r="I95" s="31"/>
      <c r="J95" s="31"/>
    </row>
    <row r="96" spans="1:11" x14ac:dyDescent="0.25">
      <c r="A96" s="30" t="s">
        <v>6</v>
      </c>
      <c r="B96" s="30"/>
      <c r="C96" s="30"/>
      <c r="D96" s="30"/>
      <c r="E96" s="31"/>
      <c r="F96" s="31"/>
      <c r="G96" s="31"/>
      <c r="H96" s="31"/>
      <c r="I96" s="31"/>
      <c r="J96" s="31"/>
    </row>
    <row r="97" spans="1:16" x14ac:dyDescent="0.25">
      <c r="A97" s="30" t="s">
        <v>7</v>
      </c>
      <c r="B97" s="30"/>
      <c r="C97" s="30"/>
      <c r="D97" s="30"/>
      <c r="E97" s="31"/>
      <c r="F97" s="31"/>
      <c r="G97" s="31"/>
      <c r="H97" s="31"/>
      <c r="I97" s="31"/>
      <c r="J97" s="31"/>
      <c r="L97" s="32"/>
      <c r="M97" s="32"/>
      <c r="N97" s="32"/>
    </row>
    <row r="98" spans="1:16" x14ac:dyDescent="0.25">
      <c r="A98" s="30" t="s">
        <v>96</v>
      </c>
      <c r="B98" s="30"/>
      <c r="C98" s="30"/>
      <c r="D98" s="30"/>
      <c r="E98" s="31"/>
      <c r="F98" s="31"/>
      <c r="G98" s="31"/>
      <c r="H98" s="31"/>
      <c r="I98" s="31"/>
      <c r="J98" s="31"/>
      <c r="L98" s="32"/>
      <c r="M98" s="32"/>
      <c r="N98" s="32"/>
    </row>
    <row r="99" spans="1:16" ht="15.75" x14ac:dyDescent="0.25">
      <c r="K99" s="32"/>
      <c r="L99" s="33"/>
      <c r="M99" s="33"/>
      <c r="N99" s="32"/>
    </row>
    <row r="100" spans="1:16" ht="15.75" x14ac:dyDescent="0.25">
      <c r="K100" s="32"/>
      <c r="L100" s="33"/>
      <c r="M100" s="34"/>
      <c r="N100" s="32"/>
      <c r="P100" s="35"/>
    </row>
    <row r="101" spans="1:16" ht="15.75" x14ac:dyDescent="0.25">
      <c r="K101" s="32"/>
      <c r="L101" s="34"/>
      <c r="M101" s="36"/>
      <c r="P101" s="36"/>
    </row>
    <row r="102" spans="1:16" x14ac:dyDescent="0.25">
      <c r="K102" s="32"/>
      <c r="L102" s="37"/>
      <c r="M102" s="37"/>
      <c r="P102" s="36"/>
    </row>
    <row r="103" spans="1:16" x14ac:dyDescent="0.25">
      <c r="K103" s="32"/>
      <c r="L103" s="32"/>
      <c r="M103" s="32"/>
    </row>
    <row r="104" spans="1:16" x14ac:dyDescent="0.25">
      <c r="K104" s="32"/>
      <c r="L104" s="32"/>
      <c r="M104" s="32"/>
    </row>
  </sheetData>
  <mergeCells count="10">
    <mergeCell ref="H8:J8"/>
    <mergeCell ref="D8:D9"/>
    <mergeCell ref="A8:A9"/>
    <mergeCell ref="K8:K9"/>
    <mergeCell ref="F8:F9"/>
    <mergeCell ref="A2:K2"/>
    <mergeCell ref="A3:K3"/>
    <mergeCell ref="A4:K4"/>
    <mergeCell ref="A5:K5"/>
    <mergeCell ref="A6:K6"/>
  </mergeCells>
  <printOptions horizontalCentered="1"/>
  <pageMargins left="0.25" right="0.25" top="0.75" bottom="0.75" header="0.3" footer="0.3"/>
  <pageSetup scale="90" orientation="landscape" verticalDpi="4294967293" r:id="rId1"/>
  <rowBreaks count="2" manualBreakCount="2">
    <brk id="67" max="10" man="1"/>
    <brk id="88" max="10" man="1"/>
  </rowBreaks>
  <ignoredErrors>
    <ignoredError sqref="I17:J17 J27 J37 K19:K20 F17:F26 F27:F36 F53:F63 K21:K24 K27:K38 K25:K26 K43 D53 K54:K55 K5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Estefany Arredondo</cp:lastModifiedBy>
  <cp:lastPrinted>2022-06-03T16:05:49Z</cp:lastPrinted>
  <dcterms:created xsi:type="dcterms:W3CDTF">2021-07-05T13:45:25Z</dcterms:created>
  <dcterms:modified xsi:type="dcterms:W3CDTF">2022-06-03T17:46:31Z</dcterms:modified>
</cp:coreProperties>
</file>