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500" activeTab="0"/>
  </bookViews>
  <sheets>
    <sheet name="DICIEMBRE 2022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<sst xmlns="http://schemas.openxmlformats.org/spreadsheetml/2006/main" count="90" uniqueCount="63">
  <si>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</si>
  <si>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</si>
  <si>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</si>
  <si>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</si>
  <si>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</si>
  <si>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</si>
  <si>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</si>
  <si>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</si>
  <si>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</si>
  <si>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</si>
  <si>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</si>
  <si>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</si>
  <si>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</si>
  <si>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</si>
  <si>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</si>
  <si>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>AYUNTAMIENTO MUNICIPAL DE SAN JUAN DE LA MAGUANA</t>
  </si>
  <si>
    <t>EDENORTE DOMINICANA, S. A.</t>
  </si>
  <si>
    <t>Del 01 al 31  DEL MES DE  ENERO   DE   2023</t>
  </si>
  <si>
    <t>PARA REGISTRAR INGRESOS POR FOTOCOPIAS Y ENCUADERNACIÓN EN ESPIRAL SEGUN RECIBOS DEL 40433 AL 40434</t>
  </si>
  <si>
    <t>PARA REGISTRAR INGRESOS POR FOTOCOPIAS, CERTIFICACION Y VENTA DE LIBROS SEGUN RECIBOS DEL 40435 AL 40441</t>
  </si>
  <si>
    <t>PARA REGISTRAR INGRESOS POR CERTIFICACIONES, VENTA DE LIBROS E IMPRESION SEGUN RECIBOS DEL 40442 AL 40453</t>
  </si>
  <si>
    <t>PARA REGISTAR INGRESOS POR FOTOCOPIAS, VENTA DE LIBROS Y CERTIFICACIONES SEGUN RECIBOS DEL 40455 AL 40462</t>
  </si>
  <si>
    <t>PARA REGISTRAR INGRESOS POR CERTIFICACIÓN, FOTOCOPIA,ENCUADERNACIÓN EN ESPIRAL,  VENTA DE LIBRO Y CD CON IMAGENES SEGUN RECIBOS DEL 4063 AL 40476.</t>
  </si>
  <si>
    <t>PARA REGISTRAR INGRESOS POR CERTIFICACIÓN, IMPRESIOÓN Y VENTA DE LIBROS SEGUN RECIBOS DEL 40477 AL 40493</t>
  </si>
  <si>
    <t>PARA REGISTRAR INGREOS POR PAGO FACTURA NCF 266 DEL MINISTERIO DE INDUSTRIA Y COMERCIO POR DIPLOMADO</t>
  </si>
  <si>
    <t>PARA REGISTRAR INGRESOS POR CERTIFICACIONES Y FOTOCOPIAS SEGUN RECIBOS DEL 40494 AL 40503.</t>
  </si>
  <si>
    <t>PARA REGISTRAR INGRESOS POR FOTOCOPIAS, CERTIFICACIONES, VENTA DE LIBROS, CURSO INTRODUCCIÓN A LA ARCHIVÍSTICA, IMPRESIONES Y TRANSCRIPCIONES, SEGUN RECIBOS DEL 40504 AL 40523</t>
  </si>
  <si>
    <t>PARA REGISTRAR INGRESOS POR CERTIFICACIONES, VENTA DE LIBROS Y FOTOCOPIAS , SEGUN RECIBOS DE INGRESO DEL 40524 AL 40532</t>
  </si>
  <si>
    <t>PARA REGISTRAR INGRSOS POR VENTA DE LIBRO Y CERTIFICACIONES SEGUN RECIBOS DEL 40533 AL 40551</t>
  </si>
  <si>
    <t>PARA REGISTRAR INGRESOS POR CERTIFICACIONES, IMPRESIONES, FOTOCOPIAS, ENCUADERNACIÓN EN ESPIRAL Y VENTA DE LIBROS SEGUN RECIBOS DEL 40552 AL 40564.</t>
  </si>
  <si>
    <t>CORPORACIÓN DEL ACUEDUCTO Y ALCANTARILLADO DE SANTO DOMINGO</t>
  </si>
  <si>
    <t>PARA REGISTRAR PAGO POR SERVICIOS DE ACUEDUCTOS Y ALCANTARILLADOS BRINDADOS A ESTA INSTITUCIÓN DURANTE EL MES ENERO 2023, SEGÚN LIBRAMIENTO 15-1</t>
  </si>
  <si>
    <t>COMPAÑIA DOMINICANA DE TELEFÓNO, C POR A</t>
  </si>
  <si>
    <t>PARA REGISTRAR PAGO POR SERVICIOS DE TELEFÓNOS  BRINDADOS A ESTA INSTITUCIÓN DURANTE EL MES DICIEMBRE 2022, SEGÚN LIBRAMIENTO 16-1</t>
  </si>
  <si>
    <t>PARA REGISTRAR PAGO POR SERVICIOS DE ENERGÍA ELÉCTRICA  BRINDADOS A ESTA INSTITUCIÓN EN LA REGIONAL CIBAO EN SANTIAGO, DURANTE EL MES DE DICIEMBRE  2022, SEGÚN LIBRAMIENTO 17-1</t>
  </si>
  <si>
    <t>INSTITUTO NACIONAL DE DE AGUAS POTABLES Y ALCANTARILLADOS</t>
  </si>
  <si>
    <t>PARA REGISTRAR PAGO POR SERVICIOS DE ALCANTARRILLADOS BRINDADOS AL ARCHIVO INTERMEDIO DE HAINA Y ARCHIVO REGIONAL SUR DURANTE EL MES DE ENERO 2023, SEGÚN LIBRAMIENTO 18-1</t>
  </si>
  <si>
    <t>PARA REGISTRAR PAGO SUELDO PERSONAL FIJO DE ENERO 2023, SEGÚN LIBRAMIENTO 23-1</t>
  </si>
  <si>
    <t>PARA REGISTRAR PAGO SUELDO PERSONAL TEMPORAL  DE ENERO 2023, SEGÚN LIBRAMIENTO 25-1</t>
  </si>
  <si>
    <t>PARA REGISTRAR INGRESOS POR CERTIFICACIONES SEGUN RECIBOS DEL 40582 AL 40589.</t>
  </si>
  <si>
    <t>PARA REGISTRAR PAGO SUELDO PERSONAL TRAMITE DE PENSIÓN  DE ENERO 2023, SEGÚN LIBRAMIENTO 27-1</t>
  </si>
  <si>
    <t>PARA REGISTRAR PAGO SUELDO PERSONAL CON CARACTER EVENTUAL DE ENERO 2023, SEGÚN LIBRAMIENTO 29-1</t>
  </si>
  <si>
    <t>PARA REGISTRAR PAGO SUELDO PERSONAL DE VIGILANCIA DE ENERO 2023, SEGÚN LIBRAMIENTO 31-1</t>
  </si>
  <si>
    <t>PARA REGISTRAR PAGO SUELDO PERSONAL FIJO EN CARGO DE CARRERA  DE ENERO 2023, SEGÚN LIBRAMIENTO 33-1</t>
  </si>
  <si>
    <t>PARA REGISTRAR PAGO N0. 5 PROYECTO IBERARCHIVO DICIEMBRE 2022, SEGÚN LIBRAMIENTO 35-1</t>
  </si>
  <si>
    <t>PARA REGISTRAR INGRESOS POR CERTIFICACIÓN, FOTOCOPIAS Y ENCUADERNACIÓN EN ESPIRAL SEGUN RECIBO DE INGRESO DEL 40590 AL 40600.</t>
  </si>
  <si>
    <t>PARA REGISTRAR INGRSOS POR DESCUENTO ESPECIAL DE NOMINAS DE ENERO 2023, POR SEGUROS EN DISTINTAS ARS</t>
  </si>
  <si>
    <t>PARA REGISTRAR INGRESOS POR CERTIFICACIONES SEGUN RECIBOS DEL 40601 AL 40606.</t>
  </si>
  <si>
    <t>PARA REGISTRAR PAGO POR SERVICIOS DE RECOGIDA DE BASURA BRINDADOS A ESTA INSTITUCIÓNCORREPONDIENTE AL MES DE ENERO 2023, SEGÚN LIBRAMIENTO 42-1</t>
  </si>
  <si>
    <t>PARA REGISTRAR INGRESOS POR CERTIFICACIONES, FOTOCOPIAS, ENCUADERNACIÓN EN ESPIRAL Y VENTA DE LIBROS SEGUN RECIBOS DEL 40607 AL 40626</t>
  </si>
  <si>
    <t>HUMANO SEGUROS, S. A.</t>
  </si>
  <si>
    <t>PARA REGISTRAR PAGO POR SERVICIOS DE ADMINISTRACIÓN DE SALUD BRINDADOS A ESTA INSTITUCIÓNCORREPONDIENTE AL MES DE ENERO 2023, SEGÚN LIBRAMIENTO 44-1</t>
  </si>
  <si>
    <t>INSTITUTO POSTAL DOMINICANO</t>
  </si>
  <si>
    <t>PARA REGISTRAR PAGO POR SERVICIOS DE ENVÍO DE LIBROS HACIA MÁLAGA, ESPAÑA, SEGÚN LIBRAMIENTO 46-1</t>
  </si>
  <si>
    <t>WIND TELECOM, S. A.</t>
  </si>
  <si>
    <t>PARA REGISTRAR PAGO POR SERVICIOS DE INTERNET BRINDADOS A ESTA INSTITUCIÓN, CORRESPONDIENTE AL MES DE ENERO, SEGÚN LIBRAMEINTO 58-1</t>
  </si>
  <si>
    <t>PARA RWFISTRAR INGRESOS POR CERTIFICACIONES , FOTOCOPIAS Y ENCUADERNACIÓN EN ESPIRAL SEGUN RECIBOS DEL 40627 AL 40642</t>
  </si>
  <si>
    <t>PARA REGISTRAR INGRESOS POR  DERECHO DE CERTIFICACIONES, CERTIFICACIONES, FOTOCOPIAS Y PAGO DIPLOMADO DGII FACTURA NCF 253, SEGÚN RECIBOS DE CAJA 40643 AL 40651.</t>
  </si>
  <si>
    <t>PARA REGISTRAR INGRESOS POR VENTAS DE COPIAS, VENTA DE LIBRO, Y SERVICIOS DE DERECO DE CERTIFICACIÓN, SEGÚN RECIBOS 40652 AL 40662</t>
  </si>
  <si>
    <t>HUMANO SEGUROS S. A.</t>
  </si>
  <si>
    <t>PARA REGISTRAR PAGO POR ADMINISTRACIÓN DE SERVICIO DE SALUD A  EMPLEADOS DE ESTA INSTITUCIÓN, CORRESPONDIENTE AL MES DE FEBRERO 2023, SEGÚN LIBRAMIENTO 60-1</t>
  </si>
  <si>
    <t>MAFRE SALUD ARS, S.A.</t>
  </si>
  <si>
    <t>PARA REGISTRAR PAGO POR ADMINISTRACIÓN DE SERVICIÓS DE SALUD A EMPLEADOS DE ESTA INSTITUCIÓN CORRESPONDIENTE AL MES DE FEBRERO 2023, SEGÚN LIBRAMIENTO 62-1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</si>
</sst>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167" fontId="9" fillId="0" borderId="0" xfId="53" applyNumberFormat="1" applyFont="1" applyFill="1" applyBorder="1" applyAlignment="1" applyProtection="1">
      <alignment horizontal="left" vertical="top" wrapText="1"/>
      <protection/>
    </xf>
    <xf numFmtId="169" fontId="48" fillId="0" borderId="0" xfId="49" applyNumberFormat="1" applyFont="1" applyFill="1" applyBorder="1" applyAlignment="1">
      <alignment horizontal="right" vertical="center" wrapText="1"/>
    </xf>
    <xf numFmtId="169" fontId="48" fillId="0" borderId="0" xfId="49" applyNumberFormat="1" applyFont="1" applyFill="1" applyBorder="1" applyAlignment="1">
      <alignment horizontal="right" vertical="top" wrapText="1"/>
    </xf>
    <xf numFmtId="43" fontId="49" fillId="0" borderId="0" xfId="47" applyFont="1" applyFill="1" applyBorder="1" applyAlignment="1">
      <alignment horizontal="right" vertical="center" wrapText="1" shrinkToFit="1"/>
    </xf>
    <xf numFmtId="14" fontId="9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0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1" xfId="53" applyFont="1" applyFill="1" applyBorder="1" applyAlignment="1">
      <alignment horizontal="center" vertical="center" wrapText="1"/>
      <protection/>
    </xf>
    <xf numFmtId="43" fontId="5" fillId="33" borderId="12" xfId="47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39" fontId="10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4" fillId="33" borderId="14" xfId="53" applyNumberFormat="1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39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43" fontId="5" fillId="33" borderId="16" xfId="47" applyFont="1" applyFill="1" applyBorder="1" applyAlignment="1">
      <alignment horizontal="center" vertical="center" wrapText="1"/>
    </xf>
    <xf numFmtId="39" fontId="10" fillId="0" borderId="17" xfId="0" applyNumberFormat="1" applyFont="1" applyBorder="1" applyAlignment="1">
      <alignment vertical="center" wrapText="1"/>
    </xf>
    <xf numFmtId="14" fontId="0" fillId="0" borderId="18" xfId="0" applyNumberFormat="1" applyBorder="1" applyAlignment="1">
      <alignment vertical="top"/>
    </xf>
    <xf numFmtId="168" fontId="5" fillId="0" borderId="13" xfId="0" applyNumberFormat="1" applyFont="1" applyFill="1" applyBorder="1" applyAlignment="1" applyProtection="1">
      <alignment horizontal="right" wrapText="1"/>
      <protection/>
    </xf>
    <xf numFmtId="39" fontId="1" fillId="0" borderId="13" xfId="0" applyNumberFormat="1" applyFont="1" applyBorder="1" applyAlignment="1">
      <alignment vertical="top"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1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5" fillId="0" borderId="20" xfId="53" applyNumberFormat="1" applyFont="1" applyFill="1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 wrapText="1"/>
    </xf>
    <xf numFmtId="168" fontId="5" fillId="0" borderId="21" xfId="0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61</xdr:row>
      <xdr:rowOff>95250</xdr:rowOff>
    </xdr:from>
    <xdr:to>
      <xdr:col>5</xdr:col>
      <xdr:colOff>666750</xdr:colOff>
      <xdr:row>68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5010150" y="3118485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5</xdr:col>
      <xdr:colOff>495300</xdr:colOff>
      <xdr:row>6</xdr:row>
      <xdr:rowOff>85725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0"/>
          <a:ext cx="543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61</xdr:row>
      <xdr:rowOff>0</xdr:rowOff>
    </xdr:from>
    <xdr:to>
      <xdr:col>2</xdr:col>
      <xdr:colOff>885825</xdr:colOff>
      <xdr:row>65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323850" y="3108960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68"/>
  <sheetViews>
    <sheetView tabSelected="1" zoomScalePageLayoutView="0" workbookViewId="0" topLeftCell="A46">
      <selection activeCell="I49" sqref="I49"/>
    </sheetView>
  </sheetViews>
  <sheetFormatPr defaultColWidth="11.421875" defaultRowHeight="12.75"/>
  <cols>
    <col min="1" max="1" width="10.28125" style="2" customWidth="1"/>
    <col min="2" max="2" width="11.421875" style="2" customWidth="1"/>
    <col min="3" max="3" width="26.421875" style="4" customWidth="1"/>
    <col min="4" max="4" width="37.8515625" style="4" customWidth="1"/>
    <col min="5" max="5" width="13.421875" style="4" customWidth="1"/>
    <col min="6" max="6" width="12.7109375" style="2" customWidth="1"/>
    <col min="7" max="7" width="14.8515625" style="27" bestFit="1" customWidth="1"/>
    <col min="8" max="8" width="11.421875" style="2" customWidth="1"/>
    <col min="9" max="9" width="14.28125" style="2" bestFit="1" customWidth="1"/>
    <col min="10" max="13" width="11.421875" style="2" customWidth="1"/>
    <col min="14" max="14" width="13.8515625" style="2" bestFit="1" customWidth="1"/>
    <col min="15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spans="1:7" ht="18">
      <c r="A8" s="52" t="s">
        <v>0</v>
      </c>
      <c r="B8" s="52"/>
      <c r="C8" s="52"/>
      <c r="D8" s="52"/>
      <c r="E8" s="52"/>
      <c r="F8" s="52"/>
      <c r="G8" s="52"/>
    </row>
    <row r="9" spans="1:7" ht="18.75" thickBot="1">
      <c r="A9" s="53" t="s">
        <v>17</v>
      </c>
      <c r="B9" s="53"/>
      <c r="C9" s="53"/>
      <c r="D9" s="53"/>
      <c r="E9" s="53"/>
      <c r="F9" s="53"/>
      <c r="G9" s="53"/>
    </row>
    <row r="10" spans="1:7" ht="16.5">
      <c r="A10" s="54" t="s">
        <v>1</v>
      </c>
      <c r="B10" s="55"/>
      <c r="C10" s="55"/>
      <c r="D10" s="55"/>
      <c r="E10" s="55"/>
      <c r="F10" s="55"/>
      <c r="G10" s="56"/>
    </row>
    <row r="11" spans="1:9" ht="17.25" thickBot="1">
      <c r="A11" s="57"/>
      <c r="B11" s="58"/>
      <c r="C11" s="19"/>
      <c r="D11" s="19"/>
      <c r="E11" s="59" t="s">
        <v>2</v>
      </c>
      <c r="F11" s="59"/>
      <c r="G11" s="20">
        <v>138659441.46</v>
      </c>
      <c r="I11" s="30"/>
    </row>
    <row r="12" spans="1:7" ht="39" thickBot="1">
      <c r="A12" s="28" t="s">
        <v>3</v>
      </c>
      <c r="B12" s="29" t="s">
        <v>4</v>
      </c>
      <c r="C12" s="29" t="s">
        <v>5</v>
      </c>
      <c r="D12" s="29" t="s">
        <v>6</v>
      </c>
      <c r="E12" s="29" t="s">
        <v>7</v>
      </c>
      <c r="F12" s="29" t="s">
        <v>8</v>
      </c>
      <c r="G12" s="35" t="s">
        <v>9</v>
      </c>
    </row>
    <row r="13" spans="1:17" ht="51">
      <c r="A13" s="48">
        <v>44929</v>
      </c>
      <c r="B13" s="49">
        <v>348</v>
      </c>
      <c r="C13" s="51" t="s">
        <v>10</v>
      </c>
      <c r="D13" s="51" t="s">
        <v>18</v>
      </c>
      <c r="E13" s="50">
        <v>240</v>
      </c>
      <c r="F13" s="50">
        <v>0</v>
      </c>
      <c r="G13" s="36">
        <f>+G11+E13-F13</f>
        <v>138659681.46</v>
      </c>
      <c r="O13" s="7"/>
      <c r="P13" s="7"/>
      <c r="Q13" s="7"/>
    </row>
    <row r="14" spans="1:17" ht="51">
      <c r="A14" s="48">
        <v>44930</v>
      </c>
      <c r="B14" s="49">
        <v>349</v>
      </c>
      <c r="C14" s="51" t="s">
        <v>10</v>
      </c>
      <c r="D14" s="51" t="s">
        <v>19</v>
      </c>
      <c r="E14" s="50">
        <v>1540</v>
      </c>
      <c r="F14" s="50">
        <v>0</v>
      </c>
      <c r="G14" s="26">
        <f>+G13+E14-F14</f>
        <v>138661221.46</v>
      </c>
      <c r="H14" s="3"/>
      <c r="I14" s="3"/>
      <c r="J14" s="3"/>
      <c r="O14" s="8"/>
      <c r="P14" s="8"/>
      <c r="Q14" s="8"/>
    </row>
    <row r="15" spans="1:17" ht="51">
      <c r="A15" s="48">
        <v>44931</v>
      </c>
      <c r="B15" s="49">
        <v>352</v>
      </c>
      <c r="C15" s="51" t="s">
        <v>10</v>
      </c>
      <c r="D15" s="51" t="s">
        <v>20</v>
      </c>
      <c r="E15" s="50">
        <v>4000</v>
      </c>
      <c r="F15" s="50">
        <v>0</v>
      </c>
      <c r="G15" s="26">
        <f>+G14+E15-F15</f>
        <v>138665221.46</v>
      </c>
      <c r="H15" s="3"/>
      <c r="I15" s="3"/>
      <c r="J15" s="3"/>
      <c r="O15" s="8"/>
      <c r="P15" s="8"/>
      <c r="Q15" s="8"/>
    </row>
    <row r="16" spans="1:17" ht="51">
      <c r="A16" s="48">
        <v>44932</v>
      </c>
      <c r="B16" s="49">
        <v>353</v>
      </c>
      <c r="C16" s="51" t="s">
        <v>10</v>
      </c>
      <c r="D16" s="51" t="s">
        <v>21</v>
      </c>
      <c r="E16" s="50">
        <v>1555</v>
      </c>
      <c r="F16" s="50">
        <v>0</v>
      </c>
      <c r="G16" s="26">
        <f aca="true" t="shared" si="0" ref="G16:G49">+G15+E16-F16</f>
        <v>138666776.46</v>
      </c>
      <c r="H16" s="3"/>
      <c r="I16" s="3"/>
      <c r="J16" s="3"/>
      <c r="O16" s="8"/>
      <c r="P16" s="8"/>
      <c r="Q16" s="8"/>
    </row>
    <row r="17" spans="1:17" ht="76.5">
      <c r="A17" s="48">
        <v>44936</v>
      </c>
      <c r="B17" s="49">
        <v>354</v>
      </c>
      <c r="C17" s="51" t="s">
        <v>10</v>
      </c>
      <c r="D17" s="51" t="s">
        <v>22</v>
      </c>
      <c r="E17" s="50">
        <v>6860</v>
      </c>
      <c r="F17" s="50">
        <v>0</v>
      </c>
      <c r="G17" s="26">
        <f t="shared" si="0"/>
        <v>138673636.46</v>
      </c>
      <c r="H17" s="3"/>
      <c r="I17" s="3"/>
      <c r="J17" s="3"/>
      <c r="O17" s="8"/>
      <c r="P17" s="8"/>
      <c r="Q17" s="8"/>
    </row>
    <row r="18" spans="1:17" ht="51">
      <c r="A18" s="48">
        <v>44937</v>
      </c>
      <c r="B18" s="49">
        <v>355</v>
      </c>
      <c r="C18" s="51" t="s">
        <v>10</v>
      </c>
      <c r="D18" s="51" t="s">
        <v>23</v>
      </c>
      <c r="E18" s="50">
        <v>4720</v>
      </c>
      <c r="F18" s="50">
        <v>0</v>
      </c>
      <c r="G18" s="26">
        <f t="shared" si="0"/>
        <v>138678356.46</v>
      </c>
      <c r="H18" s="3"/>
      <c r="I18" s="3"/>
      <c r="J18" s="3"/>
      <c r="O18" s="8"/>
      <c r="P18" s="8"/>
      <c r="Q18" s="8"/>
    </row>
    <row r="19" spans="1:17" ht="51">
      <c r="A19" s="48">
        <v>44937</v>
      </c>
      <c r="B19" s="49">
        <v>2023010001</v>
      </c>
      <c r="C19" s="51" t="s">
        <v>10</v>
      </c>
      <c r="D19" s="51" t="s">
        <v>24</v>
      </c>
      <c r="E19" s="50">
        <v>140000</v>
      </c>
      <c r="F19" s="50">
        <v>0</v>
      </c>
      <c r="G19" s="26">
        <f t="shared" si="0"/>
        <v>138818356.46</v>
      </c>
      <c r="H19" s="3"/>
      <c r="I19" s="3"/>
      <c r="J19" s="3"/>
      <c r="O19" s="8"/>
      <c r="P19" s="8"/>
      <c r="Q19" s="8"/>
    </row>
    <row r="20" spans="1:17" ht="38.25">
      <c r="A20" s="48">
        <v>44938</v>
      </c>
      <c r="B20" s="49">
        <v>356</v>
      </c>
      <c r="C20" s="51" t="s">
        <v>10</v>
      </c>
      <c r="D20" s="51" t="s">
        <v>25</v>
      </c>
      <c r="E20" s="50">
        <v>1760</v>
      </c>
      <c r="F20" s="50">
        <v>0</v>
      </c>
      <c r="G20" s="26">
        <f t="shared" si="0"/>
        <v>138820116.46</v>
      </c>
      <c r="H20" s="3"/>
      <c r="I20" s="3"/>
      <c r="J20" s="3"/>
      <c r="O20" s="8"/>
      <c r="P20" s="8"/>
      <c r="Q20" s="8"/>
    </row>
    <row r="21" spans="1:17" ht="76.5">
      <c r="A21" s="48">
        <v>44939</v>
      </c>
      <c r="B21" s="49">
        <v>357</v>
      </c>
      <c r="C21" s="51" t="s">
        <v>10</v>
      </c>
      <c r="D21" s="51" t="s">
        <v>26</v>
      </c>
      <c r="E21" s="50">
        <v>35110</v>
      </c>
      <c r="F21" s="50">
        <v>0</v>
      </c>
      <c r="G21" s="26">
        <f t="shared" si="0"/>
        <v>138855226.46</v>
      </c>
      <c r="H21" s="3"/>
      <c r="I21" s="3"/>
      <c r="J21" s="3"/>
      <c r="O21" s="8"/>
      <c r="P21" s="8"/>
      <c r="Q21" s="8"/>
    </row>
    <row r="22" spans="1:17" ht="51">
      <c r="A22" s="48">
        <v>44942</v>
      </c>
      <c r="B22" s="49">
        <v>358</v>
      </c>
      <c r="C22" s="51" t="s">
        <v>10</v>
      </c>
      <c r="D22" s="51" t="s">
        <v>27</v>
      </c>
      <c r="E22" s="50">
        <v>2560</v>
      </c>
      <c r="F22" s="50">
        <v>0</v>
      </c>
      <c r="G22" s="26">
        <f t="shared" si="0"/>
        <v>138857786.46</v>
      </c>
      <c r="H22" s="3"/>
      <c r="I22" s="3"/>
      <c r="J22" s="3"/>
      <c r="O22" s="8"/>
      <c r="P22" s="8"/>
      <c r="Q22" s="8"/>
    </row>
    <row r="23" spans="1:17" ht="38.25">
      <c r="A23" s="48">
        <v>44943</v>
      </c>
      <c r="B23" s="49">
        <v>359</v>
      </c>
      <c r="C23" s="51" t="s">
        <v>10</v>
      </c>
      <c r="D23" s="51" t="s">
        <v>28</v>
      </c>
      <c r="E23" s="50">
        <v>5500</v>
      </c>
      <c r="F23" s="50">
        <v>0</v>
      </c>
      <c r="G23" s="26">
        <f t="shared" si="0"/>
        <v>138863286.46</v>
      </c>
      <c r="H23" s="3"/>
      <c r="I23" s="3"/>
      <c r="J23" s="3"/>
      <c r="O23" s="8"/>
      <c r="P23" s="8"/>
      <c r="Q23" s="8"/>
    </row>
    <row r="24" spans="1:17" ht="63.75">
      <c r="A24" s="48">
        <v>44944</v>
      </c>
      <c r="B24" s="49">
        <v>360</v>
      </c>
      <c r="C24" s="51" t="s">
        <v>10</v>
      </c>
      <c r="D24" s="51" t="s">
        <v>29</v>
      </c>
      <c r="E24" s="50">
        <v>4205</v>
      </c>
      <c r="F24" s="50">
        <v>0</v>
      </c>
      <c r="G24" s="26">
        <f t="shared" si="0"/>
        <v>138867491.46</v>
      </c>
      <c r="H24" s="3"/>
      <c r="I24" s="3"/>
      <c r="J24" s="3"/>
      <c r="O24" s="8"/>
      <c r="P24" s="8"/>
      <c r="Q24" s="8"/>
    </row>
    <row r="25" spans="1:17" ht="63.75">
      <c r="A25" s="48">
        <v>44944</v>
      </c>
      <c r="B25" s="49">
        <v>2023010002</v>
      </c>
      <c r="C25" s="51" t="s">
        <v>30</v>
      </c>
      <c r="D25" s="51" t="s">
        <v>31</v>
      </c>
      <c r="E25" s="50">
        <v>0</v>
      </c>
      <c r="F25" s="50">
        <v>2555</v>
      </c>
      <c r="G25" s="26">
        <f t="shared" si="0"/>
        <v>138864936.46</v>
      </c>
      <c r="H25" s="3"/>
      <c r="I25" s="3"/>
      <c r="J25" s="3"/>
      <c r="O25" s="8"/>
      <c r="P25" s="8"/>
      <c r="Q25" s="8"/>
    </row>
    <row r="26" spans="1:17" ht="63.75">
      <c r="A26" s="48">
        <v>44944</v>
      </c>
      <c r="B26" s="49">
        <v>2023010003</v>
      </c>
      <c r="C26" s="51" t="s">
        <v>32</v>
      </c>
      <c r="D26" s="51" t="s">
        <v>33</v>
      </c>
      <c r="E26" s="50">
        <v>0</v>
      </c>
      <c r="F26" s="50">
        <v>230601.08</v>
      </c>
      <c r="G26" s="26">
        <f t="shared" si="0"/>
        <v>138634335.38</v>
      </c>
      <c r="H26" s="3"/>
      <c r="I26" s="3"/>
      <c r="J26" s="3"/>
      <c r="O26" s="8"/>
      <c r="P26" s="8"/>
      <c r="Q26" s="8"/>
    </row>
    <row r="27" spans="1:17" ht="76.5">
      <c r="A27" s="48">
        <v>44944</v>
      </c>
      <c r="B27" s="49">
        <v>2023010004</v>
      </c>
      <c r="C27" s="51" t="s">
        <v>16</v>
      </c>
      <c r="D27" s="51" t="s">
        <v>34</v>
      </c>
      <c r="E27" s="50">
        <v>0</v>
      </c>
      <c r="F27" s="50">
        <v>1342.73</v>
      </c>
      <c r="G27" s="26">
        <f t="shared" si="0"/>
        <v>138632992.65</v>
      </c>
      <c r="H27" s="3"/>
      <c r="I27" s="3"/>
      <c r="J27" s="3"/>
      <c r="O27" s="8"/>
      <c r="P27" s="8"/>
      <c r="Q27" s="8"/>
    </row>
    <row r="28" spans="1:17" ht="76.5">
      <c r="A28" s="48">
        <v>44944</v>
      </c>
      <c r="B28" s="49">
        <v>2023010005</v>
      </c>
      <c r="C28" s="51" t="s">
        <v>35</v>
      </c>
      <c r="D28" s="51" t="s">
        <v>36</v>
      </c>
      <c r="E28" s="50">
        <v>0</v>
      </c>
      <c r="F28" s="50">
        <v>1613</v>
      </c>
      <c r="G28" s="26">
        <f t="shared" si="0"/>
        <v>138631379.65</v>
      </c>
      <c r="H28" s="3"/>
      <c r="I28" s="3"/>
      <c r="J28" s="3"/>
      <c r="O28" s="8"/>
      <c r="P28" s="8"/>
      <c r="Q28" s="8"/>
    </row>
    <row r="29" spans="1:17" ht="38.25">
      <c r="A29" s="48">
        <v>44944</v>
      </c>
      <c r="B29" s="49">
        <v>2023010006</v>
      </c>
      <c r="C29" s="51" t="s">
        <v>10</v>
      </c>
      <c r="D29" s="51" t="s">
        <v>37</v>
      </c>
      <c r="E29" s="50">
        <v>0</v>
      </c>
      <c r="F29" s="50">
        <v>12127853.4</v>
      </c>
      <c r="G29" s="26">
        <f t="shared" si="0"/>
        <v>126503526.25</v>
      </c>
      <c r="H29" s="3"/>
      <c r="I29" s="3"/>
      <c r="J29" s="3"/>
      <c r="O29" s="8"/>
      <c r="P29" s="8"/>
      <c r="Q29" s="8"/>
    </row>
    <row r="30" spans="1:17" ht="38.25">
      <c r="A30" s="48">
        <v>44944</v>
      </c>
      <c r="B30" s="49">
        <v>2023010007</v>
      </c>
      <c r="C30" s="51" t="s">
        <v>10</v>
      </c>
      <c r="D30" s="51" t="s">
        <v>38</v>
      </c>
      <c r="E30" s="50">
        <v>0</v>
      </c>
      <c r="F30" s="50">
        <v>2006950.8</v>
      </c>
      <c r="G30" s="26">
        <f t="shared" si="0"/>
        <v>124496575.45</v>
      </c>
      <c r="H30" s="3"/>
      <c r="I30" s="3"/>
      <c r="J30" s="3"/>
      <c r="O30" s="8"/>
      <c r="P30" s="8"/>
      <c r="Q30" s="8"/>
    </row>
    <row r="31" spans="1:17" ht="38.25">
      <c r="A31" s="48">
        <v>44946</v>
      </c>
      <c r="B31" s="49">
        <v>362</v>
      </c>
      <c r="C31" s="51" t="s">
        <v>10</v>
      </c>
      <c r="D31" s="51" t="s">
        <v>39</v>
      </c>
      <c r="E31" s="50">
        <v>4500</v>
      </c>
      <c r="F31" s="50">
        <v>0</v>
      </c>
      <c r="G31" s="26">
        <f t="shared" si="0"/>
        <v>124501075.45</v>
      </c>
      <c r="H31" s="3"/>
      <c r="I31" s="3"/>
      <c r="J31" s="3"/>
      <c r="O31" s="8"/>
      <c r="P31" s="8"/>
      <c r="Q31" s="8"/>
    </row>
    <row r="32" spans="1:17" ht="38.25">
      <c r="A32" s="48">
        <v>44946</v>
      </c>
      <c r="B32" s="49">
        <v>2023010008</v>
      </c>
      <c r="C32" s="51" t="s">
        <v>10</v>
      </c>
      <c r="D32" s="51" t="s">
        <v>40</v>
      </c>
      <c r="E32" s="50">
        <v>0</v>
      </c>
      <c r="F32" s="50">
        <v>19896.16</v>
      </c>
      <c r="G32" s="26">
        <f t="shared" si="0"/>
        <v>124481179.29</v>
      </c>
      <c r="H32" s="3"/>
      <c r="I32" s="3"/>
      <c r="J32" s="3"/>
      <c r="O32" s="8"/>
      <c r="P32" s="8"/>
      <c r="Q32" s="8"/>
    </row>
    <row r="33" spans="1:17" ht="51">
      <c r="A33" s="48">
        <v>44946</v>
      </c>
      <c r="B33" s="49">
        <v>2023010009</v>
      </c>
      <c r="C33" s="51" t="s">
        <v>10</v>
      </c>
      <c r="D33" s="51" t="s">
        <v>41</v>
      </c>
      <c r="E33" s="50">
        <v>0</v>
      </c>
      <c r="F33" s="50">
        <v>87532.48</v>
      </c>
      <c r="G33" s="26">
        <f t="shared" si="0"/>
        <v>124393646.81</v>
      </c>
      <c r="H33" s="3"/>
      <c r="I33" s="3"/>
      <c r="J33" s="3"/>
      <c r="O33" s="8"/>
      <c r="P33" s="8"/>
      <c r="Q33" s="8"/>
    </row>
    <row r="34" spans="1:17" ht="38.25">
      <c r="A34" s="48">
        <v>44946</v>
      </c>
      <c r="B34" s="49">
        <v>2023010010</v>
      </c>
      <c r="C34" s="51" t="s">
        <v>10</v>
      </c>
      <c r="D34" s="51" t="s">
        <v>42</v>
      </c>
      <c r="E34" s="50">
        <v>0</v>
      </c>
      <c r="F34" s="50">
        <v>688000</v>
      </c>
      <c r="G34" s="26">
        <f t="shared" si="0"/>
        <v>123705646.81</v>
      </c>
      <c r="H34" s="3"/>
      <c r="I34" s="3"/>
      <c r="J34" s="3"/>
      <c r="O34" s="8"/>
      <c r="P34" s="8"/>
      <c r="Q34" s="8"/>
    </row>
    <row r="35" spans="1:17" ht="51">
      <c r="A35" s="48">
        <v>44946</v>
      </c>
      <c r="B35" s="49">
        <v>2023010011</v>
      </c>
      <c r="C35" s="51" t="s">
        <v>10</v>
      </c>
      <c r="D35" s="51" t="s">
        <v>43</v>
      </c>
      <c r="E35" s="50">
        <v>0</v>
      </c>
      <c r="F35" s="50">
        <v>126874</v>
      </c>
      <c r="G35" s="26">
        <f t="shared" si="0"/>
        <v>123578772.81</v>
      </c>
      <c r="H35" s="3"/>
      <c r="I35" s="3"/>
      <c r="J35" s="3"/>
      <c r="O35" s="8"/>
      <c r="P35" s="8"/>
      <c r="Q35" s="8"/>
    </row>
    <row r="36" spans="1:17" ht="38.25">
      <c r="A36" s="48">
        <v>44946</v>
      </c>
      <c r="B36" s="49">
        <v>2023010012</v>
      </c>
      <c r="C36" s="51" t="s">
        <v>10</v>
      </c>
      <c r="D36" s="51" t="s">
        <v>44</v>
      </c>
      <c r="E36" s="50">
        <v>0</v>
      </c>
      <c r="F36" s="50">
        <v>149625</v>
      </c>
      <c r="G36" s="26">
        <f t="shared" si="0"/>
        <v>123429147.81</v>
      </c>
      <c r="H36" s="3"/>
      <c r="I36" s="3"/>
      <c r="J36" s="3"/>
      <c r="O36" s="8"/>
      <c r="P36" s="8"/>
      <c r="Q36" s="8"/>
    </row>
    <row r="37" spans="1:17" ht="63.75">
      <c r="A37" s="48">
        <v>44949</v>
      </c>
      <c r="B37" s="49">
        <v>363</v>
      </c>
      <c r="C37" s="51" t="s">
        <v>10</v>
      </c>
      <c r="D37" s="51" t="s">
        <v>45</v>
      </c>
      <c r="E37" s="50">
        <v>1050</v>
      </c>
      <c r="F37" s="50">
        <v>0</v>
      </c>
      <c r="G37" s="26">
        <f t="shared" si="0"/>
        <v>123430197.81</v>
      </c>
      <c r="H37" s="3"/>
      <c r="I37" s="3"/>
      <c r="J37" s="3"/>
      <c r="O37" s="8"/>
      <c r="P37" s="8"/>
      <c r="Q37" s="8"/>
    </row>
    <row r="38" spans="1:17" ht="51">
      <c r="A38" s="48">
        <v>44949</v>
      </c>
      <c r="B38" s="49">
        <v>2023010013</v>
      </c>
      <c r="C38" s="51" t="s">
        <v>10</v>
      </c>
      <c r="D38" s="51" t="s">
        <v>46</v>
      </c>
      <c r="E38" s="50">
        <v>51105.95</v>
      </c>
      <c r="F38" s="50">
        <v>0</v>
      </c>
      <c r="G38" s="26">
        <f t="shared" si="0"/>
        <v>123481303.76</v>
      </c>
      <c r="H38" s="3"/>
      <c r="I38" s="3"/>
      <c r="J38" s="3"/>
      <c r="O38" s="8"/>
      <c r="P38" s="8"/>
      <c r="Q38" s="8"/>
    </row>
    <row r="39" spans="1:17" ht="38.25">
      <c r="A39" s="48">
        <v>44950</v>
      </c>
      <c r="B39" s="49">
        <v>364</v>
      </c>
      <c r="C39" s="51" t="s">
        <v>10</v>
      </c>
      <c r="D39" s="51" t="s">
        <v>47</v>
      </c>
      <c r="E39" s="50">
        <v>650</v>
      </c>
      <c r="F39" s="50">
        <v>0</v>
      </c>
      <c r="G39" s="26">
        <f t="shared" si="0"/>
        <v>123481953.76</v>
      </c>
      <c r="H39" s="3"/>
      <c r="I39" s="3"/>
      <c r="J39" s="3"/>
      <c r="O39" s="8"/>
      <c r="P39" s="8"/>
      <c r="Q39" s="8"/>
    </row>
    <row r="40" spans="1:17" ht="76.5">
      <c r="A40" s="48">
        <v>44950</v>
      </c>
      <c r="B40" s="49">
        <v>2023010014</v>
      </c>
      <c r="C40" s="51" t="s">
        <v>15</v>
      </c>
      <c r="D40" s="51" t="s">
        <v>48</v>
      </c>
      <c r="E40" s="50">
        <v>0</v>
      </c>
      <c r="F40" s="50">
        <v>1300</v>
      </c>
      <c r="G40" s="26">
        <f t="shared" si="0"/>
        <v>123480653.76</v>
      </c>
      <c r="H40" s="3"/>
      <c r="I40" s="3"/>
      <c r="J40" s="3"/>
      <c r="O40" s="8"/>
      <c r="P40" s="8"/>
      <c r="Q40" s="8"/>
    </row>
    <row r="41" spans="1:17" ht="63.75">
      <c r="A41" s="48">
        <v>44951</v>
      </c>
      <c r="B41" s="49">
        <v>365</v>
      </c>
      <c r="C41" s="51" t="s">
        <v>10</v>
      </c>
      <c r="D41" s="51" t="s">
        <v>49</v>
      </c>
      <c r="E41" s="50">
        <v>3980</v>
      </c>
      <c r="F41" s="50">
        <v>0</v>
      </c>
      <c r="G41" s="26">
        <f t="shared" si="0"/>
        <v>123484633.76</v>
      </c>
      <c r="H41" s="3"/>
      <c r="I41" s="3"/>
      <c r="J41" s="3"/>
      <c r="O41" s="8"/>
      <c r="P41" s="8"/>
      <c r="Q41" s="8"/>
    </row>
    <row r="42" spans="1:17" ht="76.5">
      <c r="A42" s="48">
        <v>44951</v>
      </c>
      <c r="B42" s="49">
        <v>2023010015</v>
      </c>
      <c r="C42" s="51" t="s">
        <v>50</v>
      </c>
      <c r="D42" s="51" t="s">
        <v>51</v>
      </c>
      <c r="E42" s="50">
        <v>0</v>
      </c>
      <c r="F42" s="50">
        <v>36000</v>
      </c>
      <c r="G42" s="26">
        <f t="shared" si="0"/>
        <v>123448633.76</v>
      </c>
      <c r="H42" s="3"/>
      <c r="I42" s="3"/>
      <c r="J42" s="3"/>
      <c r="O42" s="8"/>
      <c r="P42" s="8"/>
      <c r="Q42" s="8"/>
    </row>
    <row r="43" spans="1:17" ht="51">
      <c r="A43" s="48">
        <v>44951</v>
      </c>
      <c r="B43" s="49">
        <v>2023010017</v>
      </c>
      <c r="C43" s="51" t="s">
        <v>52</v>
      </c>
      <c r="D43" s="51" t="s">
        <v>53</v>
      </c>
      <c r="E43" s="50">
        <v>0</v>
      </c>
      <c r="F43" s="50">
        <v>3020</v>
      </c>
      <c r="G43" s="26">
        <f t="shared" si="0"/>
        <v>123445613.76</v>
      </c>
      <c r="H43" s="3"/>
      <c r="I43" s="3"/>
      <c r="J43" s="3"/>
      <c r="O43" s="8"/>
      <c r="P43" s="8"/>
      <c r="Q43" s="8"/>
    </row>
    <row r="44" spans="1:17" ht="63.75">
      <c r="A44" s="48">
        <v>44951</v>
      </c>
      <c r="B44" s="49">
        <v>2023010018</v>
      </c>
      <c r="C44" s="51" t="s">
        <v>54</v>
      </c>
      <c r="D44" s="51" t="s">
        <v>55</v>
      </c>
      <c r="E44" s="50">
        <v>0</v>
      </c>
      <c r="F44" s="50">
        <v>116701.88</v>
      </c>
      <c r="G44" s="26">
        <f t="shared" si="0"/>
        <v>123328911.88000001</v>
      </c>
      <c r="H44" s="3"/>
      <c r="I44" s="3"/>
      <c r="J44" s="3"/>
      <c r="O44" s="8"/>
      <c r="P44" s="8"/>
      <c r="Q44" s="8"/>
    </row>
    <row r="45" spans="1:17" ht="51">
      <c r="A45" s="48">
        <v>44952</v>
      </c>
      <c r="B45" s="49">
        <v>366</v>
      </c>
      <c r="C45" s="51" t="s">
        <v>10</v>
      </c>
      <c r="D45" s="51" t="s">
        <v>56</v>
      </c>
      <c r="E45" s="50">
        <v>5670</v>
      </c>
      <c r="F45" s="50">
        <v>0</v>
      </c>
      <c r="G45" s="26">
        <f t="shared" si="0"/>
        <v>123334581.88000001</v>
      </c>
      <c r="H45" s="3"/>
      <c r="I45" s="3"/>
      <c r="J45" s="3"/>
      <c r="O45" s="8"/>
      <c r="P45" s="8"/>
      <c r="Q45" s="8"/>
    </row>
    <row r="46" spans="1:17" ht="76.5">
      <c r="A46" s="48">
        <v>44953</v>
      </c>
      <c r="B46" s="49">
        <v>367</v>
      </c>
      <c r="C46" s="51" t="s">
        <v>10</v>
      </c>
      <c r="D46" s="51" t="s">
        <v>57</v>
      </c>
      <c r="E46" s="50">
        <v>121741</v>
      </c>
      <c r="F46" s="50">
        <v>0</v>
      </c>
      <c r="G46" s="26">
        <f t="shared" si="0"/>
        <v>123456322.88000001</v>
      </c>
      <c r="H46" s="3"/>
      <c r="I46" s="3"/>
      <c r="J46" s="3"/>
      <c r="O46" s="8"/>
      <c r="P46" s="8"/>
      <c r="Q46" s="8"/>
    </row>
    <row r="47" spans="1:17" ht="63.75">
      <c r="A47" s="48">
        <v>44957</v>
      </c>
      <c r="B47" s="49">
        <v>368</v>
      </c>
      <c r="C47" s="51" t="s">
        <v>10</v>
      </c>
      <c r="D47" s="51" t="s">
        <v>58</v>
      </c>
      <c r="E47" s="50">
        <v>1660</v>
      </c>
      <c r="F47" s="50">
        <v>0</v>
      </c>
      <c r="G47" s="26">
        <f t="shared" si="0"/>
        <v>123457982.88000001</v>
      </c>
      <c r="H47" s="3"/>
      <c r="I47" s="3"/>
      <c r="J47" s="3"/>
      <c r="O47" s="8"/>
      <c r="P47" s="8"/>
      <c r="Q47" s="8"/>
    </row>
    <row r="48" spans="1:17" ht="76.5">
      <c r="A48" s="48">
        <v>44957</v>
      </c>
      <c r="B48" s="49">
        <v>2023010019</v>
      </c>
      <c r="C48" s="51" t="s">
        <v>59</v>
      </c>
      <c r="D48" s="51" t="s">
        <v>60</v>
      </c>
      <c r="E48" s="50">
        <v>0</v>
      </c>
      <c r="F48" s="50">
        <v>37500</v>
      </c>
      <c r="G48" s="26">
        <f t="shared" si="0"/>
        <v>123420482.88000001</v>
      </c>
      <c r="H48" s="3"/>
      <c r="I48" s="3"/>
      <c r="J48" s="3"/>
      <c r="O48" s="8"/>
      <c r="P48" s="8"/>
      <c r="Q48" s="8"/>
    </row>
    <row r="49" spans="1:17" ht="76.5">
      <c r="A49" s="48">
        <v>44957</v>
      </c>
      <c r="B49" s="49">
        <v>2023010020</v>
      </c>
      <c r="C49" s="51" t="s">
        <v>61</v>
      </c>
      <c r="D49" s="51" t="s">
        <v>62</v>
      </c>
      <c r="E49" s="50">
        <v>0</v>
      </c>
      <c r="F49" s="50">
        <v>23819</v>
      </c>
      <c r="G49" s="26">
        <f t="shared" si="0"/>
        <v>123396663.88000001</v>
      </c>
      <c r="H49" s="3"/>
      <c r="I49" s="30"/>
      <c r="J49" s="3"/>
      <c r="O49" s="8"/>
      <c r="P49" s="8"/>
      <c r="Q49" s="8"/>
    </row>
    <row r="50" spans="1:7" ht="12.75">
      <c r="A50" s="47"/>
      <c r="B50" s="16"/>
      <c r="C50" s="18"/>
      <c r="D50" s="18"/>
      <c r="E50" s="17">
        <f>SUM(E13:E49)</f>
        <v>398406.95</v>
      </c>
      <c r="F50" s="17">
        <f>SUM(F13:F49)</f>
        <v>15661184.530000003</v>
      </c>
      <c r="G50" s="26">
        <f>+G49</f>
        <v>123396663.88000001</v>
      </c>
    </row>
    <row r="51" spans="1:7" ht="12.75">
      <c r="A51" s="47"/>
      <c r="B51" s="16"/>
      <c r="C51" s="18"/>
      <c r="D51" s="34" t="s">
        <v>11</v>
      </c>
      <c r="E51" s="17"/>
      <c r="F51" s="17"/>
      <c r="G51" s="26">
        <f>+G50+E51-F51</f>
        <v>123396663.88000001</v>
      </c>
    </row>
    <row r="52" spans="1:7" ht="12.75">
      <c r="A52" s="47"/>
      <c r="B52" s="16"/>
      <c r="C52" s="18"/>
      <c r="D52" s="18"/>
      <c r="E52" s="17"/>
      <c r="F52" s="17"/>
      <c r="G52" s="39"/>
    </row>
    <row r="53" spans="1:7" ht="12.75">
      <c r="A53" s="37"/>
      <c r="B53" s="16"/>
      <c r="C53" s="32"/>
      <c r="D53" s="18"/>
      <c r="E53" s="32"/>
      <c r="F53" s="46"/>
      <c r="G53" s="38"/>
    </row>
    <row r="54" spans="1:7" ht="12.75">
      <c r="A54" s="37"/>
      <c r="B54" s="16"/>
      <c r="C54" s="18"/>
      <c r="D54" s="18"/>
      <c r="E54" s="32"/>
      <c r="F54" s="31"/>
      <c r="G54" s="38"/>
    </row>
    <row r="55" spans="1:7" ht="13.5">
      <c r="A55" s="40"/>
      <c r="B55" s="33"/>
      <c r="C55" s="33"/>
      <c r="D55" s="34" t="s">
        <v>11</v>
      </c>
      <c r="E55" s="32"/>
      <c r="F55" s="31"/>
      <c r="G55" s="38">
        <f>+G50</f>
        <v>123396663.88000001</v>
      </c>
    </row>
    <row r="56" spans="1:7" ht="14.25" thickBot="1">
      <c r="A56" s="41"/>
      <c r="B56" s="42"/>
      <c r="C56" s="42"/>
      <c r="D56" s="43"/>
      <c r="E56" s="44"/>
      <c r="F56" s="44"/>
      <c r="G56" s="45"/>
    </row>
    <row r="57" spans="1:7" ht="13.5">
      <c r="A57" s="21"/>
      <c r="B57" s="22"/>
      <c r="C57" s="22"/>
      <c r="D57" s="23"/>
      <c r="E57" s="24"/>
      <c r="F57" s="24"/>
      <c r="G57" s="25"/>
    </row>
    <row r="58" spans="1:7" ht="15">
      <c r="A58" s="13"/>
      <c r="B58" s="9"/>
      <c r="C58" s="5"/>
      <c r="D58" s="6" t="s">
        <v>12</v>
      </c>
      <c r="E58" s="10"/>
      <c r="F58" s="11"/>
      <c r="G58" s="12"/>
    </row>
    <row r="59" spans="1:4" ht="12.75">
      <c r="A59" s="13"/>
      <c r="B59" s="1"/>
      <c r="C59" s="1"/>
      <c r="D59" s="1"/>
    </row>
    <row r="62" ht="12.75"/>
    <row r="63" ht="12.75"/>
    <row r="64" ht="12.75"/>
    <row r="65" ht="12.75"/>
    <row r="66" ht="12.75"/>
    <row r="67" ht="15">
      <c r="B67" s="14" t="s">
        <v>13</v>
      </c>
    </row>
    <row r="68" ht="12.75">
      <c r="B68" s="15" t="s">
        <v>14</v>
      </c>
    </row>
  </sheetData>
  <sheetProtection/>
  <mergeCells count="6">
    <mergeCell ref="A8:G8"/>
    <mergeCell ref="A9:G9"/>
    <mergeCell ref="A10:D10"/>
    <mergeCell ref="E10:G10"/>
    <mergeCell ref="A11:B11"/>
    <mergeCell ref="E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2023-02-09T16:39:12Z</cp:lastPrinted>
  <dcterms:created xsi:type="dcterms:W3CDTF">2022-09-05T17:42:23Z</dcterms:created>
  <dcterms:modified xsi:type="dcterms:W3CDTF">2023-02-09T16:39:18Z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