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500" activeTab="0"/>
  </bookViews>
  <sheets>
    <sheet name="ABRIL 2022" sheetId="1" r:id="rId1"/>
  </sheets>
  <definedNames/>
  <calcPr fullCalcOnLoad="1"/>
</workbook>
</file>

<file path=xl/sharedStrings.xml><?xml version="1.0" encoding="utf-8"?>
<sst xmlns="http://schemas.openxmlformats.org/spreadsheetml/2006/main" count="162" uniqueCount="120">
  <si>
    <t>CUENTA</t>
  </si>
  <si>
    <t>TOTAL CUENTA</t>
  </si>
  <si>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</si>
  <si>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</si>
  <si>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</si>
  <si>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</si>
  <si>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</si>
  <si>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</si>
  <si>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</si>
  <si>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</si>
  <si>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</si>
  <si>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</si>
  <si>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</si>
  <si>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>INSTITUTO NACIONAL DE AGUAS POTABLES Y ALCANTARILLADOS</t>
  </si>
  <si>
    <t>FL BETANCES &amp; ASOCIADOS, SRL</t>
  </si>
  <si>
    <t xml:space="preserve">BALANCE FINAL </t>
  </si>
  <si>
    <t>FONDO FIJO AREA FOTOCOPIADORA</t>
  </si>
  <si>
    <t>111014</t>
  </si>
  <si>
    <t>BANCO DE RESERVAS FONDO REPONIBLE</t>
  </si>
  <si>
    <t>BALANCE INICIAL</t>
  </si>
  <si>
    <t>Del 01 al 31  DEL MES DE  MAYO  DE   2022</t>
  </si>
  <si>
    <t>PARA REGISTRAR INGRESOS POR FOTOCOPIAS, CERTIFICACIONES Y VENTAS DE LIBROS. RECIBOS DESDE 39131 HASTA 39136.</t>
  </si>
  <si>
    <t>PARA REGISTRAR PAGO VIATICO A SAN JUAN  EL 25 DE ABRIL 2022, SEGÚN LIBRAMIENTO 644-1</t>
  </si>
  <si>
    <t>GENERADORES &amp; MECANICA GEMESA, SRL</t>
  </si>
  <si>
    <t>PARA REGISTRAR PAGO POR SERVICIOS DE MANTENIMIENTOS A LAS PLANTAS ELÉCTRICAS PERTENECIENTE A ESTA INSTITUCIÓN, SEGÚN LIBRAMIENTO 661-1</t>
  </si>
  <si>
    <t>PARA REGISTRAR INGRESOS POR VENTA DE LIBROS. RECIBOS DESDE 39137 HASTA 39138.</t>
  </si>
  <si>
    <t>PARA REGISTRAR INGRESOS POR CERTIFICACIONES Y VENTA DE COLECCIÓN EDUARDO BRITO. RECIBOS DESDE 39139 HASTA 39142.</t>
  </si>
  <si>
    <t>PARA REGISTRAR INGRESOS POR FOTOCOPIAS Y CERTIFICACIONES. RECIBOS DESDE 39143 HASTA 39145.</t>
  </si>
  <si>
    <t xml:space="preserve"> AYUNTAMIENTO DEL DISTRITO NACIONAL</t>
  </si>
  <si>
    <t>PARA REGISTRAR PAGO POR SERVICIOS DE RECOGIDA DE BASURA BRINDADOS A ESTA INSTITUCIÓN CORRESPONDIENTE AL MES DE MAYO DE 2022, SEGÚN LIBRAMIENTO 670-1</t>
  </si>
  <si>
    <t>COMPAÑIA DOMINICNA DE TELEFÓNO, C POR A</t>
  </si>
  <si>
    <t>PARA REGISTRAR PAGO SERVICIOS TELEFÓNICOS BRINDADOS A ESTA INSTITUCIÓN, CORRESPONDIENTE AL  MES DE ABRIL DEL 2022, SEGÚN LIBRAMIENTO 671-1</t>
  </si>
  <si>
    <t>EDESUR DOMINICANA, S. A.</t>
  </si>
  <si>
    <t>PARA REGISTRAR PAGO SERVICIOS DE ENERGIA ELÉCTRICA  BRINDADOS A ESTA INSTITUCIÓN, HAINA Y SAN JUAN CORRESPONDIENTE AL  MES DE ABRIL DEL 2022, SEGÚN LIBRAMIENTO 672-1</t>
  </si>
  <si>
    <t>EDENORTE DOMINICANA, S. A.</t>
  </si>
  <si>
    <t>PARA REGISTRAR PAGO SERVICIOS  DE ENERGIA ELÉCTRICA  BRINDADOS A ESTA INSTITUCIÓN, EN SANTIAGO,  CORRESPONDIENTE AL  MES DE ABRIL DEL 2022, SEGÚN LIBRAMIENTO 673-1</t>
  </si>
  <si>
    <t>PARA REGISTRAR PAGO SERVICIOS DE ALCANTARILLADOS  BRINDADOS A ESTA INSTITUCIÓN EN HAINA Y SAN JUAN, CORRESPONDIENTE AL  MES DE MAYO DEL 2022, SEGÚN LIBRAMIENTO 674-1</t>
  </si>
  <si>
    <t>WIND TELECOM, S.A.</t>
  </si>
  <si>
    <t>PARA REGISTRAR PAGO SERVICIOS  DE INTERNET  BRINDADOS A ESTA INSTITUCIÓN, CORRESPONDIENTE AL  MES DE ABRIL DEL 2022, SEGÚN LIBRAMIENTO 675-1</t>
  </si>
  <si>
    <t>PARA REGISTRAR INGRESOS POR FOTOCOPIAS, CERTIFICACIONES Y VENTA DE LIBROS. RECIBOS DESDE 39146 HASTA 39151.</t>
  </si>
  <si>
    <t>CORPORACIÓN DEL ACUEDUCTO Y ALCANTARILLADO DE SANTO DOMINGO</t>
  </si>
  <si>
    <t>PARA REGISTRAR PAGO SERVICIOS  DEACUEDUCTOS Y ALCANTARRILLADO  BRINDADOS A ESTA INSTITUCIÓN, CORRESPONDIENTE AL  MES DE MAYO  DEL 2022, SEGÚN LIBRAMIENTO 680-1</t>
  </si>
  <si>
    <t>PARA REGISTRAR INGRESOS POR FOTOCOPIAS, EMISIÓN DE CERTIFICACIONES Y VENTAS DE LIBROS. RECIBOS DESDE 38152 HASTA 39156.</t>
  </si>
  <si>
    <t>PARA REGISTRAR INGRESOS POR FOTOCOPIAS Y CERTIFICACIÓN. RECIBOS 39157 HASTA 39159.</t>
  </si>
  <si>
    <t>LIRU SERVICIOS MULTIPLES, SRL</t>
  </si>
  <si>
    <t>PARA REGISTRAR ADQUISICIÓN DE REPUESTOS Y ACCESORIOS PARA  LOS VEHÍCULOS DE  ESTA INSTITUCIÓN, SEGÚN LIBRAMIENTO 689-1</t>
  </si>
  <si>
    <t>ELECTROCONSTRUCONT,SRL</t>
  </si>
  <si>
    <t>PARA REGISTRAR PAGO POR ADQUISICIÓN E INSTALACIÓN DE TRANSFER CON DOS BREAKERS DEL CIRCUITO ELECTRONICO  DE ESTA INSTITUCIÓN, SEGÚN LIBRAMIENTO 693-1</t>
  </si>
  <si>
    <t>AGRINDATA &amp; SERVICIOS, SRL</t>
  </si>
  <si>
    <t>PARA REGISTRAR PAGO POR CONTRATACIÓN DE SERVICIOSS TOPOGRAFICOS PARA LEVANTAMIENTO  DE INFORMACIÓN SOBRE EL TECHO DE LA SEDE CENTRAL DE  ESTA INSTITUCIÓN, SEGÚN LIBRAMIENTO 695-1</t>
  </si>
  <si>
    <t>VIVERO FORTUNATO, SRL</t>
  </si>
  <si>
    <t>PARA REGISTRAR PAGO POR ADQUISICIÓN DE  ARREGLOS DE PLANTAS SUCULENTAS PARA LAS SECRETARIA DE ESTA INSTITUCIÓN, SEGÚN LIBRAMIENTO 697-1</t>
  </si>
  <si>
    <t>ABASTECIMIENTOS COMERCIALES FJJ, SRL</t>
  </si>
  <si>
    <t>PARA REGISTRAR PAGO POR ADQUISICIÓN DE  ABANICOS PARA EL DEPARTAMENTO DE CONSERVACIÓN  DE ESTA INSTITUCIÓN, SEGÚN LIBRAMIENTO 699-1</t>
  </si>
  <si>
    <t>PARA REGISTRAR INGRESOS POR FOTOCOPIAS, CERTIFICACIONES Y ENCUADERNACIÓN. RECIBOS DESDE 39160 HASTA 39162.</t>
  </si>
  <si>
    <t>PARA REGISTRAR PAGO POR COMPENSACIÓN HORAS EXTRAS MARZO 2022, DEL PERSONAL   DE ESTA INSTITUCIÓN, SEGÚN LIBRAMIENTO 701-1</t>
  </si>
  <si>
    <t>PARA REGISTRAR INGRESOS POR FOTOCOPIAS, CERTIFICACIONES Y VENTA DE LIBROS. RECIBOS DESDE 39163 HASTA 39167.</t>
  </si>
  <si>
    <t>TONER DEPOTMULTISERVICIOS EORG, SRL</t>
  </si>
  <si>
    <t>PARA REGISTRAR PAGO POR SERVICIOS DE ALQUILER  DE IMPRESORA MULTIFUNCIONALES PARA SER UTILIZADA EN ESTA INSTITUCIÓN, SEGÚN LIBRAMIENTO 710-1</t>
  </si>
  <si>
    <t>PARA REGISTRAR INGRESOS POR EMISIÓN DE CERTIFICACIONES. RECIBOS DESDE 39168 HASTA 39172.</t>
  </si>
  <si>
    <t>BANDERAS GLOBAL H, SRL</t>
  </si>
  <si>
    <t>PARA REGISTRAR PAGO POR ADQUISICIÓN DE BANDERAS NACIONAL E INTITUCIONAL PARA  ESTA INSTITUCIÓN, SEGÚN LIBRAMIENTO 746-1</t>
  </si>
  <si>
    <t>PARA REGISTRAR INGRESOS POR CERTIFICACIÓN Y VENTA DE LIBROS. RECIBOS DESDE 39173 HASTA 39175.</t>
  </si>
  <si>
    <t>PARA REGISTRAR INGRESOS POR FOTOCOPIAS Y EMISIÓN DE CERTIFICACIONES. RECIBOS DESDE 39176 HASTA 39185.</t>
  </si>
  <si>
    <t>INSTITUTO GLOBAL DE ALTOS ESTUDIOS EN CIENCIAS SOCIALES.</t>
  </si>
  <si>
    <t>PARA REGISTRAR PADO MASTER EN ARCHIVISTICA Y GESTIÓN DOCUMENTAL A FAVOR DE ELIZABETH DUARTE EMPLEADA DE ESTA INSTITUCIÓN, SEGÚN LIBRAMIENTO 747-1</t>
  </si>
  <si>
    <t>ARIANNA CRISTIANA REYES MARTINEZ</t>
  </si>
  <si>
    <t>PARA REGISTRAR PAGO POR SERVICIOS NOTARIALES BRINDADOS A ESTA INSTITUCIÓN, SEGÚN LIBRAMIENTO 748-1</t>
  </si>
  <si>
    <t>RAMON ALBERCH FUGUERAS</t>
  </si>
  <si>
    <t>PARA REGISTRAR PAGO POR 30% DE CONTRATACIÓN COMO ASESOR EXTERNO PARA SISTEMA DE GESTIÓN DE DOCUMENTOS ELECTRÓNICOS,  A ESTA INSTITUCIÓN, SEGÚN LIBRAMIENTO 749-1</t>
  </si>
  <si>
    <t>EDITORA LISTIN DIARIO, S. A.</t>
  </si>
  <si>
    <t>PARA REGISTRAR PAGO POR SUSCRIPCIÓN ANO 2022 PRENSA ESCRITA DE  ESTA INSTITUCIÓN, SEGÚN LIBRAMIENTO 750-1</t>
  </si>
  <si>
    <t>CF &amp; ASOCIADOS BUSINESS ADVISORY SERVICES</t>
  </si>
  <si>
    <t>PARA REGISTRAR PAGO  20% POR ENTREGA DE LOS PRODUCTOS : AUTOEVALUACIÓN CAF Y PLAN DE MEJORAS DE LA INSTITUCIÓN, SEGÚN O/C AGN-DAF-CM-2021-0042, SEGÚN LIBRAMIENTO 751-1</t>
  </si>
  <si>
    <t>PARA REGISTRAR INGRESOS POR PAGO DE FACTURA 220 CURSO INTRODUCTORIO CONSEJO NACIONAL DE COMPETITIVIDAD.</t>
  </si>
  <si>
    <t>PARA REGISTRAR INGRESO POR PAGO CURSO INTRODUTORIO, INSTITUTO NACIONAL DE MIGRACIÓN LISBETH GARCIA</t>
  </si>
  <si>
    <t>PARA REGISTRAR PAGO SUELDO PERSONAL FIJOS, CORRESPONDIENTE AL MES DE MAYO 2022, SEGÚN LIBRAMIENTO 753-1</t>
  </si>
  <si>
    <t>PARA REGISTRAR PAGO COMPENSACIÓN PERSONAL DE VIGILANCIA, CORRESPONDIENTE AL MES DE MAYO 2022, SEGÚN LIBRAMIENTO 755-1</t>
  </si>
  <si>
    <t>PARA REGISTRAR PAGO SUELDO PERSONAL TRAMITE DE ENSIÓN, CORRESPONDIENTE AL MES DE MAYO 2022, SEGÚN LIBRAMIENTO 757-1</t>
  </si>
  <si>
    <t>PARA REGISTRAR PAGO SUELDO PERSONAL TEMPORAL FIJO EN CARGO DE CARRERA CORRESPONDIENTE AL MES DE MAYO 2022, SEG[UN LIBRAMIENTO 759-1</t>
  </si>
  <si>
    <t>PARA REGISTRAR PAGO  POR CONSUMO DE COMBUSTIBLE (GASOLINA Y GAS OIL) EN TARJETA ELECTRÓNICAS, SEGÚN LIBRAMIENTO 760-1</t>
  </si>
  <si>
    <t>PARA REGISTRAR PAGO SUELDO PERSONAL TEMPORAL, CORRESPONDIENTE AL MES DE MAYO 2022, SEGÚN LIBRAMIENTO 762-1</t>
  </si>
  <si>
    <t>PARA REGISTRAR PAGO SUELDO PERSONAL CARACTER EVENTUAL, CORRESPONDIENTE AL MES DE MAYO 2022, SEGÚN LIBRAMIENTO 764-1</t>
  </si>
  <si>
    <t>PARA REGISTRAR INGRESOS POR DESCUENTOS ESPECIAL DE NOMINAS DE ABRIL 2022</t>
  </si>
  <si>
    <t>PARA REGISTRAR INGRESOS POR CUOTA DE GASTOS CORRIENTES AL MES DE ABRIL 2022</t>
  </si>
  <si>
    <t>PARA REGISTRAR INGRESOS POR CURSO INTRODUCTORIO, AL INSTITUTO NACIONAL DE MIGRACIÓN A EMPLEADA (MIGELINA, INGRIS Y LARISSA)</t>
  </si>
  <si>
    <t>PARA REGISTRAR INGRESOS POR FOTOCOPIAS Y CERTIFICACIONES. RECIBOS DESDE 39186 HASTA 39188.</t>
  </si>
  <si>
    <t>PARA REGISTRAR INGRESOS POR FOTOCOPIAS Y CERTIFICACIONES. RECIBOS DESDE 39189 HASTA 39193.</t>
  </si>
  <si>
    <t>AGUA CRISTA, SA</t>
  </si>
  <si>
    <t>PARA REGISTRAR PAGO POR COMPRA DE BOTELLONES Y BOTELLAS DE AGUA CORRESPONDIENTE A LOS MESES DE MARZO Y ABRIL 2022, SEGÚN LIBRAMIENTO 778-1</t>
  </si>
  <si>
    <t>PARA REGISTRAR INGRESOS POR DESCUENTO ESPECIAL EN NOMINAS DE MAYO 2022</t>
  </si>
  <si>
    <t>PARA REGISTRAR INGRESOS POR DEVOLUCIÓN DE SUBCIDIOS DE MATERNIDAD DE LA SISARIL CORRESPONDIENTE  AL MES DE NOVIEMBRE 2021</t>
  </si>
  <si>
    <t>PARA REGISTRAR INGRESOS POR CURSO INTRODUTORIO A LA ARCHIVISTICA DEL NCF 219 DEL MICM</t>
  </si>
  <si>
    <t>EDITORA BUHO, SRL</t>
  </si>
  <si>
    <t>PARA REGISTRAR PAGO POR IMPRESIÓN DE LOS LIBROS CORRESPONDENCIA 1870-1844 TOMO I, CORRESPONDENCIAS 1884-1885 TOMO 11 Y CORRESPONDENCIA 1885-1898 III,PARA ESTA INSTITUCIÓN, SEGÚN LIBRAMIENTOS 780-1</t>
  </si>
  <si>
    <t>GENERADORES Y MECANICA GEMECA, SRL</t>
  </si>
  <si>
    <t>PARA REGISTRAR PAGO POR SERVICIO DE MANTENIMIENTO DE LOS GENERADORES ELECTRICOS DE ESTA INSTITUCIÓN CORRESPONDIENTE AL MES DE ABRIL 2022, SEGÚN LIBRAMIENTO 782-1</t>
  </si>
  <si>
    <t>PARA REGISTRAR INGRESOS POR FOTOCOPIAS Y CERTIFICACIONES. RECIBOS DESDE 39194 HASTA 39196.</t>
  </si>
  <si>
    <t>PARA REGISTRAR PAGO POR ADQUISICIÓN DE CREDENZAS, SILLAS Y ESTACIONES DE TRABAJOS MODULARES PARA DIFERENTES DEPARTAMENTOS DE ESTA INSTITUCIÓN, SEGÚN LIBRAMIENTO 794-1</t>
  </si>
  <si>
    <t>BLAJIM,SRL</t>
  </si>
  <si>
    <t>PARA REGISTRAR PAGO POR ADQUISICIÓN DE MODULOS DE TRABAJO  DE METAL PARA DIFERENTES DEPARTAMENTOS DE ESTA INSTITUCIÓN, SEG´N LIBRAMIENTO 795.1</t>
  </si>
  <si>
    <t>PARA REGISTRAR INGRESOS POR FOTOCOPIAS, CERTIFICACIONES, VENTA DE LIBROS E IMPRESIONES. RECIBOS DESDE 39197 HASTA 39203.</t>
  </si>
  <si>
    <t>PA CATERING, SRL</t>
  </si>
  <si>
    <t>PARA REGISTRAR PAGO POR SERVICIOS DE ALQUILER DE CRISTALERIA PARA USO EN ESTA INSTITUCIÓN, SEGÚN LIBRAMIENTO 797-1</t>
  </si>
  <si>
    <t>PARA REGISTRAR INGRESOS POR VENTA DE LIBROS. RECIBOS 39204 y 39205.</t>
  </si>
  <si>
    <t>PARA REGISTRAR PAGO No. 10 DEL PROYECTO UCLA MAYO 2022 CON  ESTA INSTITUCIÓN, SEGÚN LIBRAMIENTO 800-1</t>
  </si>
  <si>
    <t>PARA REGISTRAR INGRESOS POR FOTOCOPIAS, VENTA DE LIBROS Y ENCUADERNACIÓN. RECIBOS DESDE 39206 HASTA 39210.</t>
  </si>
  <si>
    <t>PARA REGISTRAR INGRESOS POR FOTOCOPIAS. RECIBO 39211.</t>
  </si>
  <si>
    <t>PARA REGISTRAR PAGO POR COMPRA DE COMPUTADORAD PRECISIÓN 3650 TOWER 460W 11TH GENERATIONINTER CORE 17-11700, PARA USO   ESTA INSTITUCIÓN, SEGÚN LIBRAMIENTO 817-1</t>
  </si>
  <si>
    <t>PARA REGISTRAR INGRESOS POR CERTIFICACIONES. RECIBOS 39212 y 39213.</t>
  </si>
  <si>
    <t>PARA REGISTRAR INGRESOS POR FOTOCOPIAS, CERTIFICACIONES Y VENTA DE LIBROS. RECIBOS DESDE 39214 HASTA 39222.</t>
  </si>
  <si>
    <t>PARA REGISTRAR PAGO VACACIONES NO TOMADA POR EX EMPLEADA DE   ESTA INSTITUCIÓN, SEGÚN LIBRAMIENTO 823-1</t>
  </si>
  <si>
    <t>PARA REGISTRAR PAGO POR COMPENSACIÓN DE HORAS EXTRAORDINARIAS ABRIL 2022 EMPLEADOS DE   ESTA INSTITUCIÓN, SEGÚN LIBRAMIENTO 825-1</t>
  </si>
  <si>
    <t>INSTITUTO GLOBAL DE ALTOS ESTUDIOSEN CIENCIAS SOCIALES</t>
  </si>
  <si>
    <t>PARA REGISTRAR PAGO MASTER ARCHIVISTICA Y GESTIÓN DE DOCUMENTOS A FAVOR DE ELIZABETH DUARTE ENPLEADA DE   ESTA INSTITUCIÓN, SEGÚN LIBRAMIENTO 830-1</t>
  </si>
  <si>
    <t>IMPRESORA DE LEÓN, SRL</t>
  </si>
  <si>
    <t>PARA REGISTRAR PAGO POR ADQUISICIÓN DE SELLOS GOMIGRAFOS Y TALONARIOS  PARA DISPENSARIOD DE  ESTA INSTITUCIÓN, SEGÚN LIBRAMIENTO 832-1</t>
  </si>
  <si>
    <t>INVERSIONES ND &amp; ASOCIADOS, SRL</t>
  </si>
  <si>
    <t>PARA REGISTRAR PAGO POR COMPRA DE CLORO Y FARDOS DE FUNDAS NEGRAS PARA BASURA DE 55 GLS PARA SER UTILIZADOS EN ESTA INSTITUCIÓN, SEGÚN LIBRAMIENTO 834-1</t>
  </si>
  <si>
    <t>TOTAL GENERAL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</si>
</sst>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</numFmts>
  <fonts count="55"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b/>
      <i/>
      <sz val="10"/>
      <color indexed="8"/>
      <name val="Calibri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33" borderId="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0" xfId="53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/>
    </xf>
    <xf numFmtId="0" fontId="8" fillId="0" borderId="10" xfId="53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>
      <alignment wrapText="1"/>
    </xf>
    <xf numFmtId="43" fontId="51" fillId="0" borderId="11" xfId="47" applyFont="1" applyFill="1" applyBorder="1" applyAlignment="1">
      <alignment horizontal="right" vertical="center" wrapText="1" shrinkToFit="1"/>
    </xf>
    <xf numFmtId="0" fontId="9" fillId="0" borderId="10" xfId="0" applyNumberFormat="1" applyFont="1" applyFill="1" applyBorder="1" applyAlignment="1" applyProtection="1">
      <alignment wrapText="1"/>
      <protection/>
    </xf>
    <xf numFmtId="0" fontId="5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 readingOrder="1"/>
    </xf>
    <xf numFmtId="0" fontId="9" fillId="0" borderId="12" xfId="0" applyNumberFormat="1" applyFont="1" applyFill="1" applyBorder="1" applyAlignment="1" applyProtection="1">
      <alignment wrapText="1"/>
      <protection/>
    </xf>
    <xf numFmtId="0" fontId="5" fillId="0" borderId="12" xfId="53" applyNumberFormat="1" applyFont="1" applyFill="1" applyBorder="1" applyAlignment="1" applyProtection="1">
      <alignment horizontal="left" vertical="top" wrapText="1"/>
      <protection/>
    </xf>
    <xf numFmtId="0" fontId="11" fillId="0" borderId="0" xfId="53" applyNumberFormat="1" applyFont="1" applyFill="1" applyBorder="1" applyAlignment="1" applyProtection="1">
      <alignment horizontal="left" vertical="center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1" fontId="50" fillId="0" borderId="10" xfId="0" applyNumberFormat="1" applyFont="1" applyBorder="1" applyAlignment="1">
      <alignment vertical="top" wrapText="1"/>
    </xf>
    <xf numFmtId="4" fontId="50" fillId="0" borderId="10" xfId="0" applyNumberFormat="1" applyFont="1" applyBorder="1" applyAlignment="1">
      <alignment vertical="top" wrapText="1"/>
    </xf>
    <xf numFmtId="14" fontId="3" fillId="33" borderId="0" xfId="53" applyNumberFormat="1" applyFont="1" applyFill="1" applyBorder="1" applyAlignment="1">
      <alignment horizontal="center" vertical="center" wrapText="1"/>
      <protection/>
    </xf>
    <xf numFmtId="0" fontId="4" fillId="33" borderId="0" xfId="53" applyFont="1" applyFill="1" applyBorder="1" applyAlignment="1">
      <alignment horizontal="left" vertical="center" wrapText="1"/>
      <protection/>
    </xf>
    <xf numFmtId="0" fontId="4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167" fontId="8" fillId="0" borderId="10" xfId="53" applyNumberFormat="1" applyFont="1" applyFill="1" applyBorder="1" applyAlignment="1" applyProtection="1">
      <alignment horizontal="left" vertical="top" wrapText="1"/>
      <protection/>
    </xf>
    <xf numFmtId="0" fontId="5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43" fontId="52" fillId="0" borderId="11" xfId="47" applyFont="1" applyBorder="1" applyAlignment="1">
      <alignment wrapText="1"/>
    </xf>
    <xf numFmtId="43" fontId="51" fillId="0" borderId="11" xfId="47" applyFont="1" applyBorder="1" applyAlignment="1">
      <alignment wrapText="1"/>
    </xf>
    <xf numFmtId="0" fontId="51" fillId="0" borderId="10" xfId="0" applyFont="1" applyBorder="1" applyAlignment="1">
      <alignment wrapText="1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68" fontId="5" fillId="0" borderId="11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167" fontId="11" fillId="0" borderId="0" xfId="53" applyNumberFormat="1" applyFont="1" applyFill="1" applyBorder="1" applyAlignment="1" applyProtection="1">
      <alignment horizontal="left" vertical="top" wrapText="1"/>
      <protection/>
    </xf>
    <xf numFmtId="169" fontId="53" fillId="0" borderId="0" xfId="49" applyNumberFormat="1" applyFont="1" applyFill="1" applyBorder="1" applyAlignment="1">
      <alignment horizontal="right" vertical="center" wrapText="1"/>
    </xf>
    <xf numFmtId="169" fontId="53" fillId="0" borderId="0" xfId="49" applyNumberFormat="1" applyFont="1" applyFill="1" applyBorder="1" applyAlignment="1">
      <alignment horizontal="right" vertical="top" wrapText="1"/>
    </xf>
    <xf numFmtId="43" fontId="54" fillId="0" borderId="0" xfId="47" applyFont="1" applyFill="1" applyBorder="1" applyAlignment="1">
      <alignment horizontal="right" vertical="center" wrapText="1" shrinkToFi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3" fontId="52" fillId="0" borderId="15" xfId="47" applyFont="1" applyBorder="1" applyAlignment="1">
      <alignment wrapText="1"/>
    </xf>
    <xf numFmtId="0" fontId="4" fillId="34" borderId="10" xfId="53" applyFont="1" applyFill="1" applyBorder="1" applyAlignment="1">
      <alignment horizontal="center" vertical="center" wrapText="1"/>
      <protection/>
    </xf>
    <xf numFmtId="14" fontId="50" fillId="0" borderId="16" xfId="0" applyNumberFormat="1" applyFont="1" applyBorder="1" applyAlignment="1">
      <alignment horizontal="center" vertical="center" wrapText="1"/>
    </xf>
    <xf numFmtId="14" fontId="8" fillId="0" borderId="16" xfId="53" applyNumberFormat="1" applyFont="1" applyFill="1" applyBorder="1" applyAlignment="1" applyProtection="1">
      <alignment horizontal="center" vertical="center" wrapText="1"/>
      <protection/>
    </xf>
    <xf numFmtId="14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 readingOrder="1"/>
    </xf>
    <xf numFmtId="14" fontId="2" fillId="0" borderId="16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 applyProtection="1">
      <alignment horizontal="center" vertical="center" wrapText="1"/>
      <protection/>
    </xf>
    <xf numFmtId="14" fontId="11" fillId="0" borderId="0" xfId="53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/>
    </xf>
    <xf numFmtId="1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3" fontId="5" fillId="34" borderId="11" xfId="47" applyFont="1" applyFill="1" applyBorder="1" applyAlignment="1">
      <alignment horizontal="center" vertical="center" wrapText="1"/>
    </xf>
    <xf numFmtId="14" fontId="4" fillId="34" borderId="16" xfId="53" applyNumberFormat="1" applyFont="1" applyFill="1" applyBorder="1" applyAlignment="1">
      <alignment horizontal="center" vertical="center" wrapText="1"/>
      <protection/>
    </xf>
    <xf numFmtId="14" fontId="0" fillId="0" borderId="16" xfId="0" applyNumberFormat="1" applyBorder="1" applyAlignment="1">
      <alignment vertical="top"/>
    </xf>
    <xf numFmtId="39" fontId="1" fillId="0" borderId="11" xfId="0" applyNumberFormat="1" applyFont="1" applyBorder="1" applyAlignment="1">
      <alignment vertical="center" wrapText="1"/>
    </xf>
    <xf numFmtId="14" fontId="0" fillId="0" borderId="19" xfId="0" applyNumberFormat="1" applyBorder="1" applyAlignment="1">
      <alignment vertical="top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43" fontId="1" fillId="0" borderId="10" xfId="47" applyFont="1" applyBorder="1" applyAlignment="1">
      <alignment horizontal="center" vertical="center" wrapText="1"/>
    </xf>
    <xf numFmtId="14" fontId="50" fillId="0" borderId="20" xfId="0" applyNumberFormat="1" applyFont="1" applyBorder="1" applyAlignment="1">
      <alignment horizontal="center" vertical="center" wrapText="1"/>
    </xf>
    <xf numFmtId="1" fontId="50" fillId="0" borderId="21" xfId="0" applyNumberFormat="1" applyFont="1" applyBorder="1" applyAlignment="1">
      <alignment vertical="top" wrapText="1"/>
    </xf>
    <xf numFmtId="0" fontId="50" fillId="0" borderId="21" xfId="0" applyFont="1" applyBorder="1" applyAlignment="1">
      <alignment vertical="top" wrapText="1"/>
    </xf>
    <xf numFmtId="0" fontId="5" fillId="0" borderId="21" xfId="53" applyNumberFormat="1" applyFont="1" applyFill="1" applyBorder="1" applyAlignment="1" applyProtection="1">
      <alignment horizontal="left" vertical="top" wrapText="1"/>
      <protection/>
    </xf>
    <xf numFmtId="4" fontId="50" fillId="0" borderId="21" xfId="0" applyNumberFormat="1" applyFont="1" applyBorder="1" applyAlignment="1">
      <alignment vertical="top" wrapText="1"/>
    </xf>
    <xf numFmtId="43" fontId="54" fillId="0" borderId="21" xfId="47" applyFont="1" applyFill="1" applyBorder="1" applyAlignment="1">
      <alignment horizontal="right" vertical="center" wrapText="1" shrinkToFi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 readingOrder="1"/>
    </xf>
    <xf numFmtId="4" fontId="12" fillId="0" borderId="23" xfId="0" applyNumberFormat="1" applyFont="1" applyBorder="1" applyAlignment="1">
      <alignment horizontal="left" vertical="center" wrapText="1"/>
    </xf>
    <xf numFmtId="4" fontId="12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50" fillId="0" borderId="17" xfId="0" applyNumberFormat="1" applyFont="1" applyBorder="1" applyAlignment="1">
      <alignment horizontal="center" vertical="center" wrapText="1"/>
    </xf>
    <xf numFmtId="1" fontId="50" fillId="0" borderId="12" xfId="0" applyNumberFormat="1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0" fillId="0" borderId="12" xfId="0" applyBorder="1" applyAlignment="1">
      <alignment horizontal="left" vertical="center" wrapText="1"/>
    </xf>
    <xf numFmtId="4" fontId="50" fillId="0" borderId="12" xfId="0" applyNumberFormat="1" applyFont="1" applyBorder="1" applyAlignment="1">
      <alignment vertical="top" wrapText="1"/>
    </xf>
    <xf numFmtId="43" fontId="54" fillId="0" borderId="25" xfId="47" applyFont="1" applyFill="1" applyBorder="1" applyAlignment="1">
      <alignment horizontal="right" vertical="center" wrapText="1" shrinkToFit="1"/>
    </xf>
    <xf numFmtId="0" fontId="3" fillId="33" borderId="0" xfId="53" applyFont="1" applyFill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6" fillId="34" borderId="22" xfId="53" applyFont="1" applyFill="1" applyBorder="1" applyAlignment="1">
      <alignment horizontal="center" vertical="center" wrapText="1"/>
      <protection/>
    </xf>
    <xf numFmtId="0" fontId="6" fillId="34" borderId="23" xfId="53" applyFont="1" applyFill="1" applyBorder="1" applyAlignment="1">
      <alignment horizontal="center" vertical="center" wrapText="1"/>
      <protection/>
    </xf>
    <xf numFmtId="0" fontId="6" fillId="34" borderId="24" xfId="53" applyFont="1" applyFill="1" applyBorder="1" applyAlignment="1">
      <alignment horizontal="center" vertical="center" wrapText="1"/>
      <protection/>
    </xf>
    <xf numFmtId="0" fontId="6" fillId="34" borderId="16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100</xdr:row>
      <xdr:rowOff>9525</xdr:rowOff>
    </xdr:from>
    <xdr:to>
      <xdr:col>3</xdr:col>
      <xdr:colOff>2428875</xdr:colOff>
      <xdr:row>106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3000375" y="59664600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100</xdr:row>
      <xdr:rowOff>76200</xdr:rowOff>
    </xdr:from>
    <xdr:to>
      <xdr:col>3</xdr:col>
      <xdr:colOff>857250</xdr:colOff>
      <xdr:row>107</xdr:row>
      <xdr:rowOff>0</xdr:rowOff>
    </xdr:to>
    <xdr:pic>
      <xdr:nvPicPr>
        <xdr:cNvPr id="2" name="2 Imagen" descr="Firma Miguel Moren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59731275"/>
          <a:ext cx="2286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0</xdr:row>
      <xdr:rowOff>0</xdr:rowOff>
    </xdr:from>
    <xdr:to>
      <xdr:col>6</xdr:col>
      <xdr:colOff>28575</xdr:colOff>
      <xdr:row>6</xdr:row>
      <xdr:rowOff>104775</xdr:rowOff>
    </xdr:to>
    <xdr:pic>
      <xdr:nvPicPr>
        <xdr:cNvPr id="3" name="3 Imagen" descr="Logo del AGN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71625" y="0"/>
          <a:ext cx="5438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Q98"/>
  <sheetViews>
    <sheetView tabSelected="1" zoomScalePageLayoutView="0" workbookViewId="0" topLeftCell="A12">
      <selection activeCell="L16" sqref="L16"/>
    </sheetView>
  </sheetViews>
  <sheetFormatPr defaultColWidth="11.421875" defaultRowHeight="12.75"/>
  <cols>
    <col min="1" max="1" width="9.7109375" style="4" customWidth="1"/>
    <col min="2" max="2" width="11.421875" style="4" customWidth="1"/>
    <col min="3" max="3" width="21.7109375" style="6" customWidth="1"/>
    <col min="4" max="4" width="36.421875" style="6" customWidth="1"/>
    <col min="5" max="5" width="12.7109375" style="6" bestFit="1" customWidth="1"/>
    <col min="6" max="6" width="12.7109375" style="4" bestFit="1" customWidth="1"/>
    <col min="7" max="7" width="14.00390625" style="4" customWidth="1"/>
    <col min="8" max="13" width="11.421875" style="4" customWidth="1"/>
    <col min="14" max="14" width="13.8515625" style="4" bestFit="1" customWidth="1"/>
    <col min="15" max="16384" width="11.421875" style="4" customWidth="1"/>
  </cols>
  <sheetData>
    <row r="1" ht="12.75"/>
    <row r="2" ht="12.75"/>
    <row r="3" ht="12.75"/>
    <row r="4" ht="12.75"/>
    <row r="5" ht="12.75"/>
    <row r="6" ht="12.75"/>
    <row r="7" ht="12.75"/>
    <row r="8" spans="1:7" ht="18">
      <c r="A8" s="92" t="s">
        <v>2</v>
      </c>
      <c r="B8" s="92"/>
      <c r="C8" s="92"/>
      <c r="D8" s="92"/>
      <c r="E8" s="92"/>
      <c r="F8" s="92"/>
      <c r="G8" s="92"/>
    </row>
    <row r="9" spans="1:7" ht="18">
      <c r="A9" s="93" t="s">
        <v>20</v>
      </c>
      <c r="B9" s="93"/>
      <c r="C9" s="93"/>
      <c r="D9" s="93"/>
      <c r="E9" s="93"/>
      <c r="F9" s="93"/>
      <c r="G9" s="93"/>
    </row>
    <row r="10" spans="1:7" ht="18.75" thickBot="1">
      <c r="A10" s="22"/>
      <c r="B10" s="2"/>
      <c r="C10" s="7"/>
      <c r="D10" s="7"/>
      <c r="E10" s="23"/>
      <c r="F10" s="24"/>
      <c r="G10" s="25"/>
    </row>
    <row r="11" spans="1:7" ht="16.5">
      <c r="A11" s="94" t="s">
        <v>3</v>
      </c>
      <c r="B11" s="95"/>
      <c r="C11" s="95"/>
      <c r="D11" s="95"/>
      <c r="E11" s="95"/>
      <c r="F11" s="95"/>
      <c r="G11" s="96"/>
    </row>
    <row r="12" spans="1:7" ht="16.5">
      <c r="A12" s="97"/>
      <c r="B12" s="98"/>
      <c r="C12" s="3"/>
      <c r="D12" s="3"/>
      <c r="E12" s="99" t="s">
        <v>4</v>
      </c>
      <c r="F12" s="99"/>
      <c r="G12" s="61">
        <v>90422432.77</v>
      </c>
    </row>
    <row r="13" spans="1:7" ht="38.25">
      <c r="A13" s="62" t="s">
        <v>5</v>
      </c>
      <c r="B13" s="47" t="s">
        <v>6</v>
      </c>
      <c r="C13" s="47" t="s">
        <v>7</v>
      </c>
      <c r="D13" s="47" t="s">
        <v>8</v>
      </c>
      <c r="E13" s="47" t="s">
        <v>9</v>
      </c>
      <c r="F13" s="47" t="s">
        <v>10</v>
      </c>
      <c r="G13" s="61" t="s">
        <v>11</v>
      </c>
    </row>
    <row r="14" spans="1:17" ht="51">
      <c r="A14" s="63">
        <v>44684</v>
      </c>
      <c r="B14" s="55">
        <v>175</v>
      </c>
      <c r="C14" s="56" t="s">
        <v>12</v>
      </c>
      <c r="D14" s="56" t="s">
        <v>21</v>
      </c>
      <c r="E14" s="57">
        <v>109010</v>
      </c>
      <c r="F14" s="57">
        <v>0</v>
      </c>
      <c r="G14" s="64">
        <f>+G12+E14-F14</f>
        <v>90531442.77</v>
      </c>
      <c r="O14" s="26"/>
      <c r="P14" s="26"/>
      <c r="Q14" s="26"/>
    </row>
    <row r="15" spans="1:17" ht="38.25">
      <c r="A15" s="63">
        <v>44684</v>
      </c>
      <c r="B15" s="55">
        <v>2022050001</v>
      </c>
      <c r="C15" s="56" t="s">
        <v>12</v>
      </c>
      <c r="D15" s="56" t="s">
        <v>22</v>
      </c>
      <c r="E15" s="57">
        <v>0</v>
      </c>
      <c r="F15" s="57">
        <v>13100</v>
      </c>
      <c r="G15" s="64">
        <f>+G14+E15-F15</f>
        <v>90518342.77</v>
      </c>
      <c r="H15" s="5"/>
      <c r="I15" s="5"/>
      <c r="J15" s="5"/>
      <c r="O15" s="27"/>
      <c r="P15" s="27"/>
      <c r="Q15" s="27"/>
    </row>
    <row r="16" spans="1:17" ht="63.75">
      <c r="A16" s="63">
        <v>44684</v>
      </c>
      <c r="B16" s="55">
        <v>2022050002</v>
      </c>
      <c r="C16" s="56" t="s">
        <v>23</v>
      </c>
      <c r="D16" s="56" t="s">
        <v>24</v>
      </c>
      <c r="E16" s="57">
        <v>0</v>
      </c>
      <c r="F16" s="57">
        <v>86435</v>
      </c>
      <c r="G16" s="64">
        <f aca="true" t="shared" si="0" ref="G16:G79">+G15+E16-F16</f>
        <v>90431907.77</v>
      </c>
      <c r="H16" s="5"/>
      <c r="I16" s="5"/>
      <c r="J16" s="5"/>
      <c r="O16" s="27"/>
      <c r="P16" s="27"/>
      <c r="Q16" s="27"/>
    </row>
    <row r="17" spans="1:17" ht="38.25">
      <c r="A17" s="63">
        <v>44685</v>
      </c>
      <c r="B17" s="55">
        <v>176</v>
      </c>
      <c r="C17" s="56" t="s">
        <v>12</v>
      </c>
      <c r="D17" s="56" t="s">
        <v>25</v>
      </c>
      <c r="E17" s="57">
        <v>700</v>
      </c>
      <c r="F17" s="57">
        <v>0</v>
      </c>
      <c r="G17" s="64">
        <f t="shared" si="0"/>
        <v>90432607.77</v>
      </c>
      <c r="H17" s="5"/>
      <c r="I17" s="5"/>
      <c r="J17" s="5"/>
      <c r="O17" s="27"/>
      <c r="P17" s="27"/>
      <c r="Q17" s="27"/>
    </row>
    <row r="18" spans="1:17" ht="51">
      <c r="A18" s="63">
        <v>44686</v>
      </c>
      <c r="B18" s="55">
        <v>177</v>
      </c>
      <c r="C18" s="56" t="s">
        <v>12</v>
      </c>
      <c r="D18" s="56" t="s">
        <v>26</v>
      </c>
      <c r="E18" s="57">
        <v>1950</v>
      </c>
      <c r="F18" s="57">
        <v>0</v>
      </c>
      <c r="G18" s="64">
        <f t="shared" si="0"/>
        <v>90434557.77</v>
      </c>
      <c r="H18" s="5"/>
      <c r="I18" s="5"/>
      <c r="J18" s="5"/>
      <c r="O18" s="27"/>
      <c r="P18" s="27"/>
      <c r="Q18" s="27"/>
    </row>
    <row r="19" spans="1:17" ht="38.25">
      <c r="A19" s="63">
        <v>44687</v>
      </c>
      <c r="B19" s="55">
        <v>178</v>
      </c>
      <c r="C19" s="56" t="s">
        <v>12</v>
      </c>
      <c r="D19" s="56" t="s">
        <v>27</v>
      </c>
      <c r="E19" s="57">
        <v>660</v>
      </c>
      <c r="F19" s="57">
        <v>0</v>
      </c>
      <c r="G19" s="64">
        <f t="shared" si="0"/>
        <v>90435217.77</v>
      </c>
      <c r="H19" s="5"/>
      <c r="I19" s="5"/>
      <c r="J19" s="5"/>
      <c r="O19" s="27"/>
      <c r="P19" s="27"/>
      <c r="Q19" s="27"/>
    </row>
    <row r="20" spans="1:17" ht="76.5">
      <c r="A20" s="63">
        <v>44687</v>
      </c>
      <c r="B20" s="55">
        <v>2022050003</v>
      </c>
      <c r="C20" s="56" t="s">
        <v>28</v>
      </c>
      <c r="D20" s="56" t="s">
        <v>29</v>
      </c>
      <c r="E20" s="57">
        <v>0</v>
      </c>
      <c r="F20" s="57">
        <v>11146</v>
      </c>
      <c r="G20" s="64">
        <f t="shared" si="0"/>
        <v>90424071.77</v>
      </c>
      <c r="H20" s="5"/>
      <c r="I20" s="5"/>
      <c r="J20" s="5"/>
      <c r="O20" s="27"/>
      <c r="P20" s="27"/>
      <c r="Q20" s="27"/>
    </row>
    <row r="21" spans="1:17" ht="63.75">
      <c r="A21" s="63">
        <v>44687</v>
      </c>
      <c r="B21" s="55">
        <v>2022050004</v>
      </c>
      <c r="C21" s="56" t="s">
        <v>30</v>
      </c>
      <c r="D21" s="56" t="s">
        <v>31</v>
      </c>
      <c r="E21" s="57">
        <v>0</v>
      </c>
      <c r="F21" s="57">
        <v>276539.78</v>
      </c>
      <c r="G21" s="64">
        <f t="shared" si="0"/>
        <v>90147531.99</v>
      </c>
      <c r="H21" s="5"/>
      <c r="I21" s="5"/>
      <c r="J21" s="5"/>
      <c r="O21" s="27"/>
      <c r="P21" s="27"/>
      <c r="Q21" s="27"/>
    </row>
    <row r="22" spans="1:17" ht="76.5">
      <c r="A22" s="63">
        <v>44687</v>
      </c>
      <c r="B22" s="55">
        <v>2022050005</v>
      </c>
      <c r="C22" s="56" t="s">
        <v>32</v>
      </c>
      <c r="D22" s="56" t="s">
        <v>33</v>
      </c>
      <c r="E22" s="57">
        <v>0</v>
      </c>
      <c r="F22" s="57">
        <v>684043.3</v>
      </c>
      <c r="G22" s="64">
        <f t="shared" si="0"/>
        <v>89463488.69</v>
      </c>
      <c r="H22" s="5"/>
      <c r="I22" s="5"/>
      <c r="J22" s="5"/>
      <c r="O22" s="27"/>
      <c r="P22" s="27"/>
      <c r="Q22" s="27"/>
    </row>
    <row r="23" spans="1:17" ht="76.5">
      <c r="A23" s="63">
        <v>44687</v>
      </c>
      <c r="B23" s="55">
        <v>2022050006</v>
      </c>
      <c r="C23" s="56" t="s">
        <v>34</v>
      </c>
      <c r="D23" s="56" t="s">
        <v>35</v>
      </c>
      <c r="E23" s="57">
        <v>0</v>
      </c>
      <c r="F23" s="57">
        <v>127.18</v>
      </c>
      <c r="G23" s="64">
        <f t="shared" si="0"/>
        <v>89463361.50999999</v>
      </c>
      <c r="H23" s="5"/>
      <c r="I23" s="5"/>
      <c r="J23" s="5"/>
      <c r="O23" s="27"/>
      <c r="P23" s="27"/>
      <c r="Q23" s="27"/>
    </row>
    <row r="24" spans="1:17" ht="76.5">
      <c r="A24" s="63">
        <v>44687</v>
      </c>
      <c r="B24" s="55">
        <v>2022050007</v>
      </c>
      <c r="C24" s="56" t="s">
        <v>13</v>
      </c>
      <c r="D24" s="56" t="s">
        <v>36</v>
      </c>
      <c r="E24" s="57">
        <v>0</v>
      </c>
      <c r="F24" s="57">
        <v>1613</v>
      </c>
      <c r="G24" s="64">
        <f t="shared" si="0"/>
        <v>89461748.50999999</v>
      </c>
      <c r="H24" s="5"/>
      <c r="I24" s="5"/>
      <c r="J24" s="5"/>
      <c r="O24" s="27"/>
      <c r="P24" s="27"/>
      <c r="Q24" s="27"/>
    </row>
    <row r="25" spans="1:17" ht="63.75">
      <c r="A25" s="63">
        <v>44687</v>
      </c>
      <c r="B25" s="55">
        <v>2022050008</v>
      </c>
      <c r="C25" s="56" t="s">
        <v>37</v>
      </c>
      <c r="D25" s="56" t="s">
        <v>38</v>
      </c>
      <c r="E25" s="57">
        <v>0</v>
      </c>
      <c r="F25" s="57">
        <v>116701.88</v>
      </c>
      <c r="G25" s="64">
        <f t="shared" si="0"/>
        <v>89345046.63</v>
      </c>
      <c r="H25" s="5"/>
      <c r="I25" s="5"/>
      <c r="J25" s="5"/>
      <c r="O25" s="27"/>
      <c r="P25" s="27"/>
      <c r="Q25" s="27"/>
    </row>
    <row r="26" spans="1:17" ht="51">
      <c r="A26" s="63">
        <v>44690</v>
      </c>
      <c r="B26" s="55">
        <v>179</v>
      </c>
      <c r="C26" s="56" t="s">
        <v>12</v>
      </c>
      <c r="D26" s="56" t="s">
        <v>39</v>
      </c>
      <c r="E26" s="57">
        <v>1160</v>
      </c>
      <c r="F26" s="57">
        <v>0</v>
      </c>
      <c r="G26" s="64">
        <f t="shared" si="0"/>
        <v>89346206.63</v>
      </c>
      <c r="H26" s="5"/>
      <c r="I26" s="5"/>
      <c r="J26" s="5"/>
      <c r="O26" s="27"/>
      <c r="P26" s="27"/>
      <c r="Q26" s="27"/>
    </row>
    <row r="27" spans="1:17" ht="89.25">
      <c r="A27" s="63">
        <v>44690</v>
      </c>
      <c r="B27" s="55">
        <v>2022050009</v>
      </c>
      <c r="C27" s="56" t="s">
        <v>40</v>
      </c>
      <c r="D27" s="56" t="s">
        <v>41</v>
      </c>
      <c r="E27" s="57">
        <v>0</v>
      </c>
      <c r="F27" s="57">
        <v>2555.2</v>
      </c>
      <c r="G27" s="64">
        <f t="shared" si="0"/>
        <v>89343651.42999999</v>
      </c>
      <c r="H27" s="5"/>
      <c r="I27" s="5"/>
      <c r="J27" s="5"/>
      <c r="O27" s="27"/>
      <c r="P27" s="27"/>
      <c r="Q27" s="27"/>
    </row>
    <row r="28" spans="1:17" ht="63.75">
      <c r="A28" s="63">
        <v>44691</v>
      </c>
      <c r="B28" s="55">
        <v>180</v>
      </c>
      <c r="C28" s="56" t="s">
        <v>12</v>
      </c>
      <c r="D28" s="56" t="s">
        <v>42</v>
      </c>
      <c r="E28" s="57">
        <v>715</v>
      </c>
      <c r="F28" s="57">
        <v>0</v>
      </c>
      <c r="G28" s="64">
        <f t="shared" si="0"/>
        <v>89344366.42999999</v>
      </c>
      <c r="H28" s="5"/>
      <c r="I28" s="5"/>
      <c r="J28" s="5"/>
      <c r="O28" s="27"/>
      <c r="P28" s="27"/>
      <c r="Q28" s="27"/>
    </row>
    <row r="29" spans="1:17" ht="38.25">
      <c r="A29" s="63">
        <v>44692</v>
      </c>
      <c r="B29" s="55">
        <v>181</v>
      </c>
      <c r="C29" s="56" t="s">
        <v>12</v>
      </c>
      <c r="D29" s="56" t="s">
        <v>43</v>
      </c>
      <c r="E29" s="57">
        <v>225</v>
      </c>
      <c r="F29" s="57">
        <v>0</v>
      </c>
      <c r="G29" s="64">
        <f t="shared" si="0"/>
        <v>89344591.42999999</v>
      </c>
      <c r="H29" s="5"/>
      <c r="I29" s="5"/>
      <c r="J29" s="5"/>
      <c r="O29" s="27"/>
      <c r="P29" s="27"/>
      <c r="Q29" s="27"/>
    </row>
    <row r="30" spans="1:17" ht="63.75">
      <c r="A30" s="63">
        <v>44692</v>
      </c>
      <c r="B30" s="55">
        <v>2022050010</v>
      </c>
      <c r="C30" s="56" t="s">
        <v>44</v>
      </c>
      <c r="D30" s="56" t="s">
        <v>45</v>
      </c>
      <c r="E30" s="57">
        <v>0</v>
      </c>
      <c r="F30" s="57">
        <v>105503.8</v>
      </c>
      <c r="G30" s="64">
        <f t="shared" si="0"/>
        <v>89239087.63</v>
      </c>
      <c r="H30" s="5"/>
      <c r="I30" s="5"/>
      <c r="J30" s="5"/>
      <c r="O30" s="27"/>
      <c r="P30" s="27"/>
      <c r="Q30" s="27"/>
    </row>
    <row r="31" spans="1:17" ht="76.5">
      <c r="A31" s="63">
        <v>44692</v>
      </c>
      <c r="B31" s="55">
        <v>2022050011</v>
      </c>
      <c r="C31" s="56" t="s">
        <v>46</v>
      </c>
      <c r="D31" s="56" t="s">
        <v>47</v>
      </c>
      <c r="E31" s="57">
        <v>0</v>
      </c>
      <c r="F31" s="57">
        <v>973500</v>
      </c>
      <c r="G31" s="64">
        <f t="shared" si="0"/>
        <v>88265587.63</v>
      </c>
      <c r="H31" s="5"/>
      <c r="I31" s="5"/>
      <c r="J31" s="5"/>
      <c r="O31" s="27"/>
      <c r="P31" s="27"/>
      <c r="Q31" s="27"/>
    </row>
    <row r="32" spans="1:17" ht="89.25">
      <c r="A32" s="63">
        <v>44692</v>
      </c>
      <c r="B32" s="55">
        <v>2022050012</v>
      </c>
      <c r="C32" s="56" t="s">
        <v>48</v>
      </c>
      <c r="D32" s="56" t="s">
        <v>49</v>
      </c>
      <c r="E32" s="57">
        <v>0</v>
      </c>
      <c r="F32" s="57">
        <v>53100</v>
      </c>
      <c r="G32" s="64">
        <f t="shared" si="0"/>
        <v>88212487.63</v>
      </c>
      <c r="H32" s="5"/>
      <c r="I32" s="5"/>
      <c r="J32" s="5"/>
      <c r="O32" s="27"/>
      <c r="P32" s="27"/>
      <c r="Q32" s="27"/>
    </row>
    <row r="33" spans="1:17" ht="63.75">
      <c r="A33" s="63">
        <v>44692</v>
      </c>
      <c r="B33" s="55">
        <v>2022050013</v>
      </c>
      <c r="C33" s="56" t="s">
        <v>50</v>
      </c>
      <c r="D33" s="56" t="s">
        <v>51</v>
      </c>
      <c r="E33" s="57">
        <v>0</v>
      </c>
      <c r="F33" s="57">
        <v>11800</v>
      </c>
      <c r="G33" s="64">
        <f t="shared" si="0"/>
        <v>88200687.63</v>
      </c>
      <c r="H33" s="5"/>
      <c r="I33" s="5"/>
      <c r="J33" s="5"/>
      <c r="O33" s="27"/>
      <c r="P33" s="27"/>
      <c r="Q33" s="27"/>
    </row>
    <row r="34" spans="1:17" ht="63.75">
      <c r="A34" s="63">
        <v>44692</v>
      </c>
      <c r="B34" s="55">
        <v>2022050014</v>
      </c>
      <c r="C34" s="56" t="s">
        <v>52</v>
      </c>
      <c r="D34" s="56" t="s">
        <v>53</v>
      </c>
      <c r="E34" s="57">
        <v>0</v>
      </c>
      <c r="F34" s="57">
        <v>23505.6</v>
      </c>
      <c r="G34" s="64">
        <f t="shared" si="0"/>
        <v>88177182.03</v>
      </c>
      <c r="H34" s="5"/>
      <c r="I34" s="5"/>
      <c r="J34" s="5"/>
      <c r="O34" s="27"/>
      <c r="P34" s="27"/>
      <c r="Q34" s="27"/>
    </row>
    <row r="35" spans="1:17" ht="51">
      <c r="A35" s="63">
        <v>44693</v>
      </c>
      <c r="B35" s="55">
        <v>182</v>
      </c>
      <c r="C35" s="56" t="s">
        <v>12</v>
      </c>
      <c r="D35" s="56" t="s">
        <v>54</v>
      </c>
      <c r="E35" s="57">
        <v>377</v>
      </c>
      <c r="F35" s="57">
        <v>0</v>
      </c>
      <c r="G35" s="64">
        <f t="shared" si="0"/>
        <v>88177559.03</v>
      </c>
      <c r="H35" s="5"/>
      <c r="I35" s="5"/>
      <c r="J35" s="5"/>
      <c r="O35" s="27"/>
      <c r="P35" s="27"/>
      <c r="Q35" s="27"/>
    </row>
    <row r="36" spans="1:17" ht="63.75">
      <c r="A36" s="63">
        <v>44693</v>
      </c>
      <c r="B36" s="55">
        <v>2022050015</v>
      </c>
      <c r="C36" s="56" t="s">
        <v>12</v>
      </c>
      <c r="D36" s="56" t="s">
        <v>55</v>
      </c>
      <c r="E36" s="57">
        <v>0</v>
      </c>
      <c r="F36" s="57">
        <v>52251.99</v>
      </c>
      <c r="G36" s="64">
        <f t="shared" si="0"/>
        <v>88125307.04</v>
      </c>
      <c r="H36" s="5"/>
      <c r="I36" s="5"/>
      <c r="J36" s="5"/>
      <c r="O36" s="27"/>
      <c r="P36" s="27"/>
      <c r="Q36" s="27"/>
    </row>
    <row r="37" spans="1:17" ht="51">
      <c r="A37" s="63">
        <v>44694</v>
      </c>
      <c r="B37" s="55">
        <v>183</v>
      </c>
      <c r="C37" s="56" t="s">
        <v>12</v>
      </c>
      <c r="D37" s="56" t="s">
        <v>56</v>
      </c>
      <c r="E37" s="57">
        <v>3530</v>
      </c>
      <c r="F37" s="57">
        <v>0</v>
      </c>
      <c r="G37" s="64">
        <f t="shared" si="0"/>
        <v>88128837.04</v>
      </c>
      <c r="H37" s="5"/>
      <c r="I37" s="5"/>
      <c r="J37" s="5"/>
      <c r="O37" s="27"/>
      <c r="P37" s="27"/>
      <c r="Q37" s="27"/>
    </row>
    <row r="38" spans="1:17" ht="76.5">
      <c r="A38" s="63">
        <v>44694</v>
      </c>
      <c r="B38" s="55">
        <v>2022050016</v>
      </c>
      <c r="C38" s="56" t="s">
        <v>57</v>
      </c>
      <c r="D38" s="56" t="s">
        <v>58</v>
      </c>
      <c r="E38" s="57">
        <v>0</v>
      </c>
      <c r="F38" s="57">
        <v>83668.61</v>
      </c>
      <c r="G38" s="64">
        <f t="shared" si="0"/>
        <v>88045168.43</v>
      </c>
      <c r="H38" s="5"/>
      <c r="I38" s="5"/>
      <c r="J38" s="5"/>
      <c r="O38" s="27"/>
      <c r="P38" s="27"/>
      <c r="Q38" s="27"/>
    </row>
    <row r="39" spans="1:17" ht="38.25">
      <c r="A39" s="63">
        <v>44697</v>
      </c>
      <c r="B39" s="55">
        <v>184</v>
      </c>
      <c r="C39" s="56" t="s">
        <v>12</v>
      </c>
      <c r="D39" s="56" t="s">
        <v>59</v>
      </c>
      <c r="E39" s="57">
        <v>2250</v>
      </c>
      <c r="F39" s="57">
        <v>0</v>
      </c>
      <c r="G39" s="64">
        <f t="shared" si="0"/>
        <v>88047418.43</v>
      </c>
      <c r="H39" s="5"/>
      <c r="I39" s="5"/>
      <c r="J39" s="5"/>
      <c r="O39" s="27"/>
      <c r="P39" s="27"/>
      <c r="Q39" s="27"/>
    </row>
    <row r="40" spans="1:17" ht="63.75">
      <c r="A40" s="63">
        <v>44697</v>
      </c>
      <c r="B40" s="55">
        <v>2022050017</v>
      </c>
      <c r="C40" s="56" t="s">
        <v>60</v>
      </c>
      <c r="D40" s="56" t="s">
        <v>61</v>
      </c>
      <c r="E40" s="57">
        <v>0</v>
      </c>
      <c r="F40" s="57">
        <v>72924</v>
      </c>
      <c r="G40" s="64">
        <f t="shared" si="0"/>
        <v>87974494.43</v>
      </c>
      <c r="H40" s="5"/>
      <c r="I40" s="5"/>
      <c r="J40" s="5"/>
      <c r="O40" s="27"/>
      <c r="P40" s="27"/>
      <c r="Q40" s="27"/>
    </row>
    <row r="41" spans="1:17" ht="38.25">
      <c r="A41" s="63">
        <v>44698</v>
      </c>
      <c r="B41" s="55">
        <v>185</v>
      </c>
      <c r="C41" s="56" t="s">
        <v>12</v>
      </c>
      <c r="D41" s="56" t="s">
        <v>62</v>
      </c>
      <c r="E41" s="57">
        <v>1950</v>
      </c>
      <c r="F41" s="57">
        <v>0</v>
      </c>
      <c r="G41" s="64">
        <f t="shared" si="0"/>
        <v>87976444.43</v>
      </c>
      <c r="H41" s="5"/>
      <c r="I41" s="5"/>
      <c r="J41" s="5"/>
      <c r="O41" s="27"/>
      <c r="P41" s="27"/>
      <c r="Q41" s="27"/>
    </row>
    <row r="42" spans="1:17" ht="51">
      <c r="A42" s="63">
        <v>44699</v>
      </c>
      <c r="B42" s="55">
        <v>186</v>
      </c>
      <c r="C42" s="56" t="s">
        <v>12</v>
      </c>
      <c r="D42" s="56" t="s">
        <v>63</v>
      </c>
      <c r="E42" s="57">
        <v>3035</v>
      </c>
      <c r="F42" s="57">
        <v>0</v>
      </c>
      <c r="G42" s="64">
        <f t="shared" si="0"/>
        <v>87979479.43</v>
      </c>
      <c r="H42" s="5"/>
      <c r="I42" s="5"/>
      <c r="J42" s="5"/>
      <c r="O42" s="27"/>
      <c r="P42" s="27"/>
      <c r="Q42" s="27"/>
    </row>
    <row r="43" spans="1:17" ht="76.5">
      <c r="A43" s="63">
        <v>44699</v>
      </c>
      <c r="B43" s="55">
        <v>2022050018</v>
      </c>
      <c r="C43" s="56" t="s">
        <v>64</v>
      </c>
      <c r="D43" s="56" t="s">
        <v>65</v>
      </c>
      <c r="E43" s="57">
        <v>0</v>
      </c>
      <c r="F43" s="57">
        <v>177120</v>
      </c>
      <c r="G43" s="64">
        <f t="shared" si="0"/>
        <v>87802359.43</v>
      </c>
      <c r="H43" s="5"/>
      <c r="I43" s="5"/>
      <c r="J43" s="5"/>
      <c r="O43" s="27"/>
      <c r="P43" s="27"/>
      <c r="Q43" s="27"/>
    </row>
    <row r="44" spans="1:17" ht="51">
      <c r="A44" s="63">
        <v>44699</v>
      </c>
      <c r="B44" s="55">
        <v>2022050019</v>
      </c>
      <c r="C44" s="56" t="s">
        <v>66</v>
      </c>
      <c r="D44" s="56" t="s">
        <v>67</v>
      </c>
      <c r="E44" s="57">
        <v>0</v>
      </c>
      <c r="F44" s="57">
        <v>4720</v>
      </c>
      <c r="G44" s="64">
        <f t="shared" si="0"/>
        <v>87797639.43</v>
      </c>
      <c r="H44" s="5"/>
      <c r="I44" s="5"/>
      <c r="J44" s="5"/>
      <c r="O44" s="27"/>
      <c r="P44" s="27"/>
      <c r="Q44" s="27"/>
    </row>
    <row r="45" spans="1:17" ht="76.5">
      <c r="A45" s="63">
        <v>44699</v>
      </c>
      <c r="B45" s="55">
        <v>2022050020</v>
      </c>
      <c r="C45" s="56" t="s">
        <v>68</v>
      </c>
      <c r="D45" s="56" t="s">
        <v>69</v>
      </c>
      <c r="E45" s="57">
        <v>0</v>
      </c>
      <c r="F45" s="57">
        <v>323117.15</v>
      </c>
      <c r="G45" s="64">
        <f t="shared" si="0"/>
        <v>87474522.28</v>
      </c>
      <c r="H45" s="5"/>
      <c r="I45" s="5"/>
      <c r="J45" s="5"/>
      <c r="O45" s="27"/>
      <c r="P45" s="27"/>
      <c r="Q45" s="27"/>
    </row>
    <row r="46" spans="1:17" ht="51">
      <c r="A46" s="63">
        <v>44699</v>
      </c>
      <c r="B46" s="55">
        <v>2022050021</v>
      </c>
      <c r="C46" s="56" t="s">
        <v>70</v>
      </c>
      <c r="D46" s="56" t="s">
        <v>71</v>
      </c>
      <c r="E46" s="57">
        <v>0</v>
      </c>
      <c r="F46" s="57">
        <v>3450</v>
      </c>
      <c r="G46" s="64">
        <f t="shared" si="0"/>
        <v>87471072.28</v>
      </c>
      <c r="H46" s="5"/>
      <c r="I46" s="5"/>
      <c r="J46" s="5"/>
      <c r="O46" s="27"/>
      <c r="P46" s="27"/>
      <c r="Q46" s="27"/>
    </row>
    <row r="47" spans="1:17" ht="76.5">
      <c r="A47" s="63">
        <v>44699</v>
      </c>
      <c r="B47" s="55">
        <v>2022050022</v>
      </c>
      <c r="C47" s="56" t="s">
        <v>72</v>
      </c>
      <c r="D47" s="56" t="s">
        <v>73</v>
      </c>
      <c r="E47" s="57">
        <v>0</v>
      </c>
      <c r="F47" s="57">
        <v>96000</v>
      </c>
      <c r="G47" s="64">
        <f t="shared" si="0"/>
        <v>87375072.28</v>
      </c>
      <c r="H47" s="5"/>
      <c r="I47" s="5"/>
      <c r="J47" s="5"/>
      <c r="O47" s="27"/>
      <c r="P47" s="27"/>
      <c r="Q47" s="27"/>
    </row>
    <row r="48" spans="1:17" ht="51">
      <c r="A48" s="63">
        <v>44699</v>
      </c>
      <c r="B48" s="55">
        <v>2022050023</v>
      </c>
      <c r="C48" s="56" t="s">
        <v>12</v>
      </c>
      <c r="D48" s="56" t="s">
        <v>74</v>
      </c>
      <c r="E48" s="57">
        <v>5700</v>
      </c>
      <c r="F48" s="57">
        <v>0</v>
      </c>
      <c r="G48" s="64">
        <f t="shared" si="0"/>
        <v>87380772.28</v>
      </c>
      <c r="H48" s="5"/>
      <c r="I48" s="5"/>
      <c r="J48" s="5"/>
      <c r="O48" s="27"/>
      <c r="P48" s="27"/>
      <c r="Q48" s="27"/>
    </row>
    <row r="49" spans="1:17" ht="51">
      <c r="A49" s="63">
        <v>44699</v>
      </c>
      <c r="B49" s="55">
        <v>2022050024</v>
      </c>
      <c r="C49" s="56" t="s">
        <v>12</v>
      </c>
      <c r="D49" s="56" t="s">
        <v>75</v>
      </c>
      <c r="E49" s="57">
        <v>3000</v>
      </c>
      <c r="F49" s="57">
        <v>0</v>
      </c>
      <c r="G49" s="64">
        <f t="shared" si="0"/>
        <v>87383772.28</v>
      </c>
      <c r="H49" s="5"/>
      <c r="I49" s="5"/>
      <c r="J49" s="5"/>
      <c r="O49" s="27"/>
      <c r="P49" s="27"/>
      <c r="Q49" s="27"/>
    </row>
    <row r="50" spans="1:17" ht="63.75">
      <c r="A50" s="63">
        <v>44699</v>
      </c>
      <c r="B50" s="55">
        <v>2022050025</v>
      </c>
      <c r="C50" s="56" t="s">
        <v>12</v>
      </c>
      <c r="D50" s="56" t="s">
        <v>76</v>
      </c>
      <c r="E50" s="57">
        <v>0</v>
      </c>
      <c r="F50" s="57">
        <v>9465661.25</v>
      </c>
      <c r="G50" s="64">
        <f t="shared" si="0"/>
        <v>77918111.03</v>
      </c>
      <c r="H50" s="5"/>
      <c r="I50" s="5"/>
      <c r="J50" s="5"/>
      <c r="O50" s="27"/>
      <c r="P50" s="27"/>
      <c r="Q50" s="27"/>
    </row>
    <row r="51" spans="1:17" ht="63.75">
      <c r="A51" s="63">
        <v>44699</v>
      </c>
      <c r="B51" s="55">
        <v>2022050026</v>
      </c>
      <c r="C51" s="56" t="s">
        <v>12</v>
      </c>
      <c r="D51" s="56" t="s">
        <v>77</v>
      </c>
      <c r="E51" s="57">
        <v>0</v>
      </c>
      <c r="F51" s="57">
        <v>517600</v>
      </c>
      <c r="G51" s="64">
        <f t="shared" si="0"/>
        <v>77400511.03</v>
      </c>
      <c r="H51" s="5"/>
      <c r="I51" s="5"/>
      <c r="J51" s="5"/>
      <c r="O51" s="27"/>
      <c r="P51" s="27"/>
      <c r="Q51" s="27"/>
    </row>
    <row r="52" spans="1:17" ht="63.75">
      <c r="A52" s="63">
        <v>44699</v>
      </c>
      <c r="B52" s="55">
        <v>2022050027</v>
      </c>
      <c r="C52" s="56" t="s">
        <v>12</v>
      </c>
      <c r="D52" s="56" t="s">
        <v>78</v>
      </c>
      <c r="E52" s="57">
        <v>0</v>
      </c>
      <c r="F52" s="57">
        <v>31430.16</v>
      </c>
      <c r="G52" s="64">
        <f t="shared" si="0"/>
        <v>77369080.87</v>
      </c>
      <c r="H52" s="5"/>
      <c r="I52" s="5"/>
      <c r="J52" s="5"/>
      <c r="O52" s="27"/>
      <c r="P52" s="27"/>
      <c r="Q52" s="27"/>
    </row>
    <row r="53" spans="1:17" ht="76.5">
      <c r="A53" s="63">
        <v>44699</v>
      </c>
      <c r="B53" s="55">
        <v>2022050028</v>
      </c>
      <c r="C53" s="56" t="s">
        <v>12</v>
      </c>
      <c r="D53" s="56" t="s">
        <v>79</v>
      </c>
      <c r="E53" s="57">
        <v>0</v>
      </c>
      <c r="F53" s="57">
        <v>31343.65</v>
      </c>
      <c r="G53" s="64">
        <f t="shared" si="0"/>
        <v>77337737.22</v>
      </c>
      <c r="H53" s="5"/>
      <c r="I53" s="5"/>
      <c r="J53" s="5"/>
      <c r="O53" s="27"/>
      <c r="P53" s="27"/>
      <c r="Q53" s="27"/>
    </row>
    <row r="54" spans="1:17" ht="63.75">
      <c r="A54" s="63">
        <v>44699</v>
      </c>
      <c r="B54" s="55">
        <v>2022050029</v>
      </c>
      <c r="C54" s="56" t="s">
        <v>12</v>
      </c>
      <c r="D54" s="56" t="s">
        <v>80</v>
      </c>
      <c r="E54" s="57">
        <v>0</v>
      </c>
      <c r="F54" s="57">
        <v>135979.72</v>
      </c>
      <c r="G54" s="64">
        <f t="shared" si="0"/>
        <v>77201757.5</v>
      </c>
      <c r="H54" s="5"/>
      <c r="I54" s="5"/>
      <c r="J54" s="5"/>
      <c r="O54" s="27"/>
      <c r="P54" s="27"/>
      <c r="Q54" s="27"/>
    </row>
    <row r="55" spans="1:17" ht="63.75">
      <c r="A55" s="63">
        <v>44699</v>
      </c>
      <c r="B55" s="55">
        <v>2022050030</v>
      </c>
      <c r="C55" s="56" t="s">
        <v>12</v>
      </c>
      <c r="D55" s="56" t="s">
        <v>81</v>
      </c>
      <c r="E55" s="57">
        <v>0</v>
      </c>
      <c r="F55" s="57">
        <v>1377720.3</v>
      </c>
      <c r="G55" s="64">
        <f t="shared" si="0"/>
        <v>75824037.2</v>
      </c>
      <c r="H55" s="5"/>
      <c r="I55" s="5"/>
      <c r="J55" s="5"/>
      <c r="O55" s="27"/>
      <c r="P55" s="27"/>
      <c r="Q55" s="27"/>
    </row>
    <row r="56" spans="1:17" ht="63.75">
      <c r="A56" s="63">
        <v>44699</v>
      </c>
      <c r="B56" s="55">
        <v>2022050031</v>
      </c>
      <c r="C56" s="56" t="s">
        <v>12</v>
      </c>
      <c r="D56" s="56" t="s">
        <v>82</v>
      </c>
      <c r="E56" s="57">
        <v>0</v>
      </c>
      <c r="F56" s="57">
        <v>282583</v>
      </c>
      <c r="G56" s="64">
        <f t="shared" si="0"/>
        <v>75541454.2</v>
      </c>
      <c r="H56" s="5"/>
      <c r="I56" s="5"/>
      <c r="J56" s="5"/>
      <c r="O56" s="27"/>
      <c r="P56" s="27"/>
      <c r="Q56" s="27"/>
    </row>
    <row r="57" spans="1:17" ht="38.25">
      <c r="A57" s="63">
        <v>44699</v>
      </c>
      <c r="B57" s="55">
        <v>2022050032</v>
      </c>
      <c r="C57" s="56" t="s">
        <v>12</v>
      </c>
      <c r="D57" s="56" t="s">
        <v>83</v>
      </c>
      <c r="E57" s="57">
        <v>5184</v>
      </c>
      <c r="F57" s="57">
        <v>0</v>
      </c>
      <c r="G57" s="64">
        <f t="shared" si="0"/>
        <v>75546638.2</v>
      </c>
      <c r="H57" s="5"/>
      <c r="I57" s="5"/>
      <c r="J57" s="5"/>
      <c r="O57" s="27"/>
      <c r="P57" s="27"/>
      <c r="Q57" s="27"/>
    </row>
    <row r="58" spans="1:17" ht="38.25">
      <c r="A58" s="63">
        <v>44699</v>
      </c>
      <c r="B58" s="55">
        <v>2022050033</v>
      </c>
      <c r="C58" s="56" t="s">
        <v>12</v>
      </c>
      <c r="D58" s="56" t="s">
        <v>84</v>
      </c>
      <c r="E58" s="57">
        <v>18342497.25</v>
      </c>
      <c r="F58" s="57">
        <v>0</v>
      </c>
      <c r="G58" s="64">
        <f t="shared" si="0"/>
        <v>93889135.45</v>
      </c>
      <c r="H58" s="5"/>
      <c r="I58" s="5"/>
      <c r="J58" s="5"/>
      <c r="O58" s="27"/>
      <c r="P58" s="27"/>
      <c r="Q58" s="27"/>
    </row>
    <row r="59" spans="1:17" ht="63.75">
      <c r="A59" s="63">
        <v>44699</v>
      </c>
      <c r="B59" s="55">
        <v>2022050034</v>
      </c>
      <c r="C59" s="56" t="s">
        <v>12</v>
      </c>
      <c r="D59" s="56" t="s">
        <v>85</v>
      </c>
      <c r="E59" s="57">
        <v>9000</v>
      </c>
      <c r="F59" s="57">
        <v>0</v>
      </c>
      <c r="G59" s="64">
        <f t="shared" si="0"/>
        <v>93898135.45</v>
      </c>
      <c r="H59" s="5"/>
      <c r="I59" s="5"/>
      <c r="J59" s="5"/>
      <c r="O59" s="27"/>
      <c r="P59" s="27"/>
      <c r="Q59" s="27"/>
    </row>
    <row r="60" spans="1:17" ht="38.25">
      <c r="A60" s="63">
        <v>44700</v>
      </c>
      <c r="B60" s="55">
        <v>187</v>
      </c>
      <c r="C60" s="56" t="s">
        <v>12</v>
      </c>
      <c r="D60" s="56" t="s">
        <v>86</v>
      </c>
      <c r="E60" s="57">
        <v>406</v>
      </c>
      <c r="F60" s="57">
        <v>0</v>
      </c>
      <c r="G60" s="64">
        <f t="shared" si="0"/>
        <v>93898541.45</v>
      </c>
      <c r="H60" s="5"/>
      <c r="I60" s="5"/>
      <c r="J60" s="5"/>
      <c r="O60" s="27"/>
      <c r="P60" s="27"/>
      <c r="Q60" s="27"/>
    </row>
    <row r="61" spans="1:17" ht="38.25">
      <c r="A61" s="63">
        <v>44701</v>
      </c>
      <c r="B61" s="55">
        <v>188</v>
      </c>
      <c r="C61" s="56" t="s">
        <v>12</v>
      </c>
      <c r="D61" s="56" t="s">
        <v>87</v>
      </c>
      <c r="E61" s="57">
        <v>3360</v>
      </c>
      <c r="F61" s="57">
        <v>0</v>
      </c>
      <c r="G61" s="64">
        <f t="shared" si="0"/>
        <v>93901901.45</v>
      </c>
      <c r="H61" s="5"/>
      <c r="I61" s="5"/>
      <c r="J61" s="5"/>
      <c r="O61" s="27"/>
      <c r="P61" s="27"/>
      <c r="Q61" s="27"/>
    </row>
    <row r="62" spans="1:17" ht="76.5">
      <c r="A62" s="63">
        <v>44701</v>
      </c>
      <c r="B62" s="55">
        <v>2022050035</v>
      </c>
      <c r="C62" s="56" t="s">
        <v>88</v>
      </c>
      <c r="D62" s="56" t="s">
        <v>89</v>
      </c>
      <c r="E62" s="57">
        <v>0</v>
      </c>
      <c r="F62" s="57">
        <v>36240</v>
      </c>
      <c r="G62" s="64">
        <f t="shared" si="0"/>
        <v>93865661.45</v>
      </c>
      <c r="H62" s="5"/>
      <c r="I62" s="5"/>
      <c r="J62" s="5"/>
      <c r="O62" s="27"/>
      <c r="P62" s="27"/>
      <c r="Q62" s="27"/>
    </row>
    <row r="63" spans="1:17" ht="38.25">
      <c r="A63" s="63">
        <v>44701</v>
      </c>
      <c r="B63" s="55">
        <v>2022050036</v>
      </c>
      <c r="C63" s="56" t="s">
        <v>12</v>
      </c>
      <c r="D63" s="56" t="s">
        <v>90</v>
      </c>
      <c r="E63" s="57">
        <v>3592</v>
      </c>
      <c r="F63" s="57">
        <v>0</v>
      </c>
      <c r="G63" s="64">
        <f t="shared" si="0"/>
        <v>93869253.45</v>
      </c>
      <c r="H63" s="5"/>
      <c r="I63" s="5"/>
      <c r="J63" s="5"/>
      <c r="O63" s="27"/>
      <c r="P63" s="27"/>
      <c r="Q63" s="27"/>
    </row>
    <row r="64" spans="1:17" ht="63.75">
      <c r="A64" s="63">
        <v>44701</v>
      </c>
      <c r="B64" s="55">
        <v>2022050037</v>
      </c>
      <c r="C64" s="56" t="s">
        <v>12</v>
      </c>
      <c r="D64" s="56" t="s">
        <v>91</v>
      </c>
      <c r="E64" s="57">
        <v>19800</v>
      </c>
      <c r="F64" s="57">
        <v>0</v>
      </c>
      <c r="G64" s="64">
        <f t="shared" si="0"/>
        <v>93889053.45</v>
      </c>
      <c r="H64" s="5"/>
      <c r="I64" s="5"/>
      <c r="J64" s="5"/>
      <c r="O64" s="27"/>
      <c r="P64" s="27"/>
      <c r="Q64" s="27"/>
    </row>
    <row r="65" spans="1:17" ht="38.25">
      <c r="A65" s="63">
        <v>44701</v>
      </c>
      <c r="B65" s="55">
        <v>2022050038</v>
      </c>
      <c r="C65" s="56" t="s">
        <v>12</v>
      </c>
      <c r="D65" s="56" t="s">
        <v>92</v>
      </c>
      <c r="E65" s="57">
        <v>20000</v>
      </c>
      <c r="F65" s="57">
        <v>0</v>
      </c>
      <c r="G65" s="64">
        <f t="shared" si="0"/>
        <v>93909053.45</v>
      </c>
      <c r="H65" s="5"/>
      <c r="I65" s="5"/>
      <c r="J65" s="5"/>
      <c r="O65" s="27"/>
      <c r="P65" s="27"/>
      <c r="Q65" s="27"/>
    </row>
    <row r="66" spans="1:17" ht="89.25">
      <c r="A66" s="63">
        <v>44701</v>
      </c>
      <c r="B66" s="55">
        <v>2022050039</v>
      </c>
      <c r="C66" s="56" t="s">
        <v>93</v>
      </c>
      <c r="D66" s="56" t="s">
        <v>94</v>
      </c>
      <c r="E66" s="57">
        <v>0</v>
      </c>
      <c r="F66" s="57">
        <v>775737</v>
      </c>
      <c r="G66" s="64">
        <f t="shared" si="0"/>
        <v>93133316.45</v>
      </c>
      <c r="H66" s="5"/>
      <c r="I66" s="5"/>
      <c r="J66" s="5"/>
      <c r="O66" s="27"/>
      <c r="P66" s="27"/>
      <c r="Q66" s="27"/>
    </row>
    <row r="67" spans="1:17" ht="89.25">
      <c r="A67" s="63">
        <v>44701</v>
      </c>
      <c r="B67" s="55">
        <v>2022050040</v>
      </c>
      <c r="C67" s="56" t="s">
        <v>95</v>
      </c>
      <c r="D67" s="56" t="s">
        <v>96</v>
      </c>
      <c r="E67" s="57">
        <v>0</v>
      </c>
      <c r="F67" s="57">
        <v>37760</v>
      </c>
      <c r="G67" s="64">
        <f t="shared" si="0"/>
        <v>93095556.45</v>
      </c>
      <c r="H67" s="5"/>
      <c r="I67" s="5"/>
      <c r="J67" s="5"/>
      <c r="O67" s="27"/>
      <c r="P67" s="27"/>
      <c r="Q67" s="27"/>
    </row>
    <row r="68" spans="1:17" ht="38.25">
      <c r="A68" s="63">
        <v>44704</v>
      </c>
      <c r="B68" s="55">
        <v>189</v>
      </c>
      <c r="C68" s="56" t="s">
        <v>12</v>
      </c>
      <c r="D68" s="56" t="s">
        <v>97</v>
      </c>
      <c r="E68" s="57">
        <v>490</v>
      </c>
      <c r="F68" s="57">
        <v>0</v>
      </c>
      <c r="G68" s="64">
        <f t="shared" si="0"/>
        <v>93096046.45</v>
      </c>
      <c r="H68" s="5"/>
      <c r="I68" s="5"/>
      <c r="J68" s="5"/>
      <c r="O68" s="27"/>
      <c r="P68" s="27"/>
      <c r="Q68" s="27"/>
    </row>
    <row r="69" spans="1:17" ht="89.25">
      <c r="A69" s="63">
        <v>44704</v>
      </c>
      <c r="B69" s="55">
        <v>2022050041</v>
      </c>
      <c r="C69" s="56" t="s">
        <v>12</v>
      </c>
      <c r="D69" s="56" t="s">
        <v>98</v>
      </c>
      <c r="E69" s="57">
        <v>0</v>
      </c>
      <c r="F69" s="57">
        <v>1020840.42</v>
      </c>
      <c r="G69" s="64">
        <f t="shared" si="0"/>
        <v>92075206.03</v>
      </c>
      <c r="H69" s="5"/>
      <c r="I69" s="5"/>
      <c r="J69" s="5"/>
      <c r="O69" s="27"/>
      <c r="P69" s="27"/>
      <c r="Q69" s="27"/>
    </row>
    <row r="70" spans="1:17" ht="76.5">
      <c r="A70" s="63">
        <v>44704</v>
      </c>
      <c r="B70" s="55">
        <v>2022050042</v>
      </c>
      <c r="C70" s="56" t="s">
        <v>99</v>
      </c>
      <c r="D70" s="56" t="s">
        <v>100</v>
      </c>
      <c r="E70" s="57">
        <v>0</v>
      </c>
      <c r="F70" s="57">
        <v>188266.11</v>
      </c>
      <c r="G70" s="64">
        <f t="shared" si="0"/>
        <v>91886939.92</v>
      </c>
      <c r="H70" s="5"/>
      <c r="I70" s="5"/>
      <c r="J70" s="5"/>
      <c r="O70" s="27"/>
      <c r="P70" s="27"/>
      <c r="Q70" s="27"/>
    </row>
    <row r="71" spans="1:17" ht="51">
      <c r="A71" s="63">
        <v>44705</v>
      </c>
      <c r="B71" s="55">
        <v>190</v>
      </c>
      <c r="C71" s="56" t="s">
        <v>12</v>
      </c>
      <c r="D71" s="56" t="s">
        <v>101</v>
      </c>
      <c r="E71" s="57">
        <v>2280</v>
      </c>
      <c r="F71" s="57">
        <v>0</v>
      </c>
      <c r="G71" s="64">
        <f t="shared" si="0"/>
        <v>91889219.92</v>
      </c>
      <c r="H71" s="5"/>
      <c r="I71" s="5"/>
      <c r="J71" s="5"/>
      <c r="O71" s="27"/>
      <c r="P71" s="27"/>
      <c r="Q71" s="27"/>
    </row>
    <row r="72" spans="1:17" ht="63.75">
      <c r="A72" s="63">
        <v>44705</v>
      </c>
      <c r="B72" s="55">
        <v>2022050043</v>
      </c>
      <c r="C72" s="56" t="s">
        <v>102</v>
      </c>
      <c r="D72" s="56" t="s">
        <v>103</v>
      </c>
      <c r="E72" s="57">
        <v>0</v>
      </c>
      <c r="F72" s="57">
        <v>23187</v>
      </c>
      <c r="G72" s="64">
        <f t="shared" si="0"/>
        <v>91866032.92</v>
      </c>
      <c r="H72" s="5"/>
      <c r="I72" s="5"/>
      <c r="J72" s="5"/>
      <c r="O72" s="27"/>
      <c r="P72" s="27"/>
      <c r="Q72" s="27"/>
    </row>
    <row r="73" spans="1:17" ht="38.25">
      <c r="A73" s="63">
        <v>44706</v>
      </c>
      <c r="B73" s="55">
        <v>191</v>
      </c>
      <c r="C73" s="56" t="s">
        <v>12</v>
      </c>
      <c r="D73" s="56" t="s">
        <v>104</v>
      </c>
      <c r="E73" s="57">
        <v>2200</v>
      </c>
      <c r="F73" s="57">
        <v>0</v>
      </c>
      <c r="G73" s="64">
        <f t="shared" si="0"/>
        <v>91868232.92</v>
      </c>
      <c r="H73" s="5"/>
      <c r="I73" s="5"/>
      <c r="J73" s="5"/>
      <c r="O73" s="27"/>
      <c r="P73" s="27"/>
      <c r="Q73" s="27"/>
    </row>
    <row r="74" spans="1:17" ht="51">
      <c r="A74" s="63">
        <v>44706</v>
      </c>
      <c r="B74" s="55">
        <v>2022050044</v>
      </c>
      <c r="C74" s="56" t="s">
        <v>12</v>
      </c>
      <c r="D74" s="56" t="s">
        <v>105</v>
      </c>
      <c r="E74" s="57">
        <v>0</v>
      </c>
      <c r="F74" s="57">
        <v>74000</v>
      </c>
      <c r="G74" s="64">
        <f t="shared" si="0"/>
        <v>91794232.92</v>
      </c>
      <c r="H74" s="5"/>
      <c r="I74" s="5"/>
      <c r="J74" s="5"/>
      <c r="O74" s="27"/>
      <c r="P74" s="27"/>
      <c r="Q74" s="27"/>
    </row>
    <row r="75" spans="1:17" ht="51">
      <c r="A75" s="63">
        <v>44707</v>
      </c>
      <c r="B75" s="55">
        <v>192</v>
      </c>
      <c r="C75" s="56" t="s">
        <v>12</v>
      </c>
      <c r="D75" s="56" t="s">
        <v>106</v>
      </c>
      <c r="E75" s="57">
        <v>920</v>
      </c>
      <c r="F75" s="57">
        <v>0</v>
      </c>
      <c r="G75" s="64">
        <f t="shared" si="0"/>
        <v>91795152.92</v>
      </c>
      <c r="H75" s="5"/>
      <c r="I75" s="5"/>
      <c r="J75" s="5"/>
      <c r="O75" s="27"/>
      <c r="P75" s="27"/>
      <c r="Q75" s="27"/>
    </row>
    <row r="76" spans="1:17" ht="25.5">
      <c r="A76" s="63">
        <v>44708</v>
      </c>
      <c r="B76" s="55">
        <v>193</v>
      </c>
      <c r="C76" s="56" t="s">
        <v>12</v>
      </c>
      <c r="D76" s="56" t="s">
        <v>107</v>
      </c>
      <c r="E76" s="57">
        <v>55</v>
      </c>
      <c r="F76" s="57">
        <v>0</v>
      </c>
      <c r="G76" s="64">
        <f t="shared" si="0"/>
        <v>91795207.92</v>
      </c>
      <c r="H76" s="5"/>
      <c r="I76" s="5"/>
      <c r="J76" s="5"/>
      <c r="O76" s="27"/>
      <c r="P76" s="27"/>
      <c r="Q76" s="27"/>
    </row>
    <row r="77" spans="1:17" ht="76.5">
      <c r="A77" s="63">
        <v>44708</v>
      </c>
      <c r="B77" s="55">
        <v>2022050045</v>
      </c>
      <c r="C77" s="56" t="s">
        <v>14</v>
      </c>
      <c r="D77" s="56" t="s">
        <v>108</v>
      </c>
      <c r="E77" s="57">
        <v>0</v>
      </c>
      <c r="F77" s="57">
        <v>1154190.8</v>
      </c>
      <c r="G77" s="64">
        <f t="shared" si="0"/>
        <v>90641017.12</v>
      </c>
      <c r="H77" s="5"/>
      <c r="I77" s="5"/>
      <c r="J77" s="5"/>
      <c r="O77" s="27"/>
      <c r="P77" s="27"/>
      <c r="Q77" s="27"/>
    </row>
    <row r="78" spans="1:17" ht="38.25">
      <c r="A78" s="63">
        <v>44711</v>
      </c>
      <c r="B78" s="55">
        <v>194</v>
      </c>
      <c r="C78" s="56" t="s">
        <v>12</v>
      </c>
      <c r="D78" s="56" t="s">
        <v>109</v>
      </c>
      <c r="E78" s="57">
        <v>350</v>
      </c>
      <c r="F78" s="57">
        <v>0</v>
      </c>
      <c r="G78" s="64">
        <f t="shared" si="0"/>
        <v>90641367.12</v>
      </c>
      <c r="H78" s="5"/>
      <c r="I78" s="5"/>
      <c r="J78" s="5"/>
      <c r="O78" s="27"/>
      <c r="P78" s="27"/>
      <c r="Q78" s="27"/>
    </row>
    <row r="79" spans="1:17" ht="51">
      <c r="A79" s="63">
        <v>44712</v>
      </c>
      <c r="B79" s="55">
        <v>195</v>
      </c>
      <c r="C79" s="56" t="s">
        <v>12</v>
      </c>
      <c r="D79" s="56" t="s">
        <v>110</v>
      </c>
      <c r="E79" s="57">
        <v>7400</v>
      </c>
      <c r="F79" s="57">
        <v>0</v>
      </c>
      <c r="G79" s="64">
        <f t="shared" si="0"/>
        <v>90648767.12</v>
      </c>
      <c r="H79" s="5"/>
      <c r="I79" s="5"/>
      <c r="J79" s="5"/>
      <c r="O79" s="27"/>
      <c r="P79" s="27"/>
      <c r="Q79" s="27"/>
    </row>
    <row r="80" spans="1:17" ht="51">
      <c r="A80" s="63">
        <v>44712</v>
      </c>
      <c r="B80" s="55">
        <v>2022050046</v>
      </c>
      <c r="C80" s="56" t="s">
        <v>12</v>
      </c>
      <c r="D80" s="56" t="s">
        <v>111</v>
      </c>
      <c r="E80" s="57">
        <v>0</v>
      </c>
      <c r="F80" s="57">
        <v>48730.96</v>
      </c>
      <c r="G80" s="64">
        <f>+G79+E80-F80</f>
        <v>90600036.16000001</v>
      </c>
      <c r="H80" s="5"/>
      <c r="I80" s="5"/>
      <c r="J80" s="5"/>
      <c r="O80" s="27"/>
      <c r="P80" s="27"/>
      <c r="Q80" s="27"/>
    </row>
    <row r="81" spans="1:17" ht="63.75">
      <c r="A81" s="63">
        <v>44712</v>
      </c>
      <c r="B81" s="55">
        <v>2022050047</v>
      </c>
      <c r="C81" s="56" t="s">
        <v>12</v>
      </c>
      <c r="D81" s="56" t="s">
        <v>112</v>
      </c>
      <c r="E81" s="57">
        <v>0</v>
      </c>
      <c r="F81" s="57">
        <v>66612.73</v>
      </c>
      <c r="G81" s="64">
        <f>+G80+E81-F81</f>
        <v>90533423.43</v>
      </c>
      <c r="H81" s="5"/>
      <c r="I81" s="5"/>
      <c r="J81" s="5"/>
      <c r="O81" s="27"/>
      <c r="P81" s="27"/>
      <c r="Q81" s="27"/>
    </row>
    <row r="82" spans="1:17" ht="76.5">
      <c r="A82" s="63">
        <v>44712</v>
      </c>
      <c r="B82" s="55">
        <v>2022050048</v>
      </c>
      <c r="C82" s="56" t="s">
        <v>113</v>
      </c>
      <c r="D82" s="56" t="s">
        <v>114</v>
      </c>
      <c r="E82" s="57">
        <v>0</v>
      </c>
      <c r="F82" s="57">
        <v>177120</v>
      </c>
      <c r="G82" s="64">
        <f>+G81+E82-F82</f>
        <v>90356303.43</v>
      </c>
      <c r="H82" s="5"/>
      <c r="I82" s="5"/>
      <c r="J82" s="5"/>
      <c r="O82" s="27"/>
      <c r="P82" s="27"/>
      <c r="Q82" s="27"/>
    </row>
    <row r="83" spans="1:17" ht="76.5">
      <c r="A83" s="63">
        <v>44712</v>
      </c>
      <c r="B83" s="55">
        <v>2022050049</v>
      </c>
      <c r="C83" s="56" t="s">
        <v>115</v>
      </c>
      <c r="D83" s="56" t="s">
        <v>116</v>
      </c>
      <c r="E83" s="57">
        <v>0</v>
      </c>
      <c r="F83" s="57">
        <v>14986</v>
      </c>
      <c r="G83" s="64">
        <f>+G82+E83-F83</f>
        <v>90341317.43</v>
      </c>
      <c r="H83" s="5"/>
      <c r="I83" s="5"/>
      <c r="J83" s="5"/>
      <c r="O83" s="27"/>
      <c r="P83" s="27"/>
      <c r="Q83" s="27"/>
    </row>
    <row r="84" spans="1:17" ht="77.25" thickBot="1">
      <c r="A84" s="65">
        <v>44712</v>
      </c>
      <c r="B84" s="58">
        <v>2022050050</v>
      </c>
      <c r="C84" s="59" t="s">
        <v>117</v>
      </c>
      <c r="D84" s="59" t="s">
        <v>118</v>
      </c>
      <c r="E84" s="60">
        <v>0</v>
      </c>
      <c r="F84" s="60">
        <v>27855.67</v>
      </c>
      <c r="G84" s="64">
        <f>+G83+E84-F84</f>
        <v>90313461.76</v>
      </c>
      <c r="H84" s="5"/>
      <c r="I84" s="5"/>
      <c r="J84" s="5"/>
      <c r="O84" s="27"/>
      <c r="P84" s="27"/>
      <c r="Q84" s="27"/>
    </row>
    <row r="85" spans="1:7" ht="12.75">
      <c r="A85" s="76"/>
      <c r="B85" s="77"/>
      <c r="C85" s="78"/>
      <c r="D85" s="79" t="s">
        <v>1</v>
      </c>
      <c r="E85" s="80">
        <f>SUM(E14:E84)</f>
        <v>18551796.25</v>
      </c>
      <c r="F85" s="81">
        <f>SUM(F14:F84)</f>
        <v>18660767.260000005</v>
      </c>
      <c r="G85" s="82"/>
    </row>
    <row r="86" spans="1:14" ht="12.75">
      <c r="A86" s="83"/>
      <c r="B86" s="66"/>
      <c r="C86" s="67"/>
      <c r="D86" s="67"/>
      <c r="E86" s="68"/>
      <c r="F86" s="69"/>
      <c r="G86" s="84">
        <f>+G84</f>
        <v>90313461.76</v>
      </c>
      <c r="M86" s="28"/>
      <c r="N86" s="29"/>
    </row>
    <row r="87" spans="1:13" ht="12.75">
      <c r="A87" s="83"/>
      <c r="B87" s="66"/>
      <c r="C87" s="67"/>
      <c r="D87" s="67"/>
      <c r="E87" s="67"/>
      <c r="F87" s="66"/>
      <c r="G87" s="85"/>
      <c r="J87" s="28"/>
      <c r="K87" s="28"/>
      <c r="L87" s="28"/>
      <c r="M87" s="28"/>
    </row>
    <row r="88" spans="1:7" ht="13.5" thickBot="1">
      <c r="A88" s="86"/>
      <c r="B88" s="87"/>
      <c r="C88" s="88"/>
      <c r="D88" s="89"/>
      <c r="E88" s="90"/>
      <c r="F88" s="90"/>
      <c r="G88" s="91"/>
    </row>
    <row r="89" spans="1:7" ht="12.75">
      <c r="A89" s="70"/>
      <c r="B89" s="71"/>
      <c r="C89" s="72"/>
      <c r="D89" s="73" t="s">
        <v>15</v>
      </c>
      <c r="E89" s="74"/>
      <c r="F89" s="74"/>
      <c r="G89" s="75">
        <f>G86</f>
        <v>90313461.76</v>
      </c>
    </row>
    <row r="90" spans="1:7" ht="12.75">
      <c r="A90" s="49"/>
      <c r="B90" s="30"/>
      <c r="C90" s="9"/>
      <c r="D90" s="10"/>
      <c r="E90" s="31"/>
      <c r="F90" s="31"/>
      <c r="G90" s="11"/>
    </row>
    <row r="91" spans="1:7" ht="25.5">
      <c r="A91" s="50"/>
      <c r="B91" s="12"/>
      <c r="C91" s="32" t="s">
        <v>16</v>
      </c>
      <c r="D91" s="12"/>
      <c r="E91" s="31"/>
      <c r="F91" s="31"/>
      <c r="G91" s="33">
        <v>600</v>
      </c>
    </row>
    <row r="92" spans="1:7" ht="13.5">
      <c r="A92" s="50"/>
      <c r="B92" s="12"/>
      <c r="C92" s="12"/>
      <c r="D92" s="12"/>
      <c r="E92" s="31"/>
      <c r="F92" s="31"/>
      <c r="G92" s="34"/>
    </row>
    <row r="93" spans="1:7" ht="25.5">
      <c r="A93" s="51" t="s">
        <v>0</v>
      </c>
      <c r="B93" s="32" t="s">
        <v>17</v>
      </c>
      <c r="C93" s="32" t="s">
        <v>18</v>
      </c>
      <c r="D93" s="8" t="s">
        <v>19</v>
      </c>
      <c r="E93" s="35"/>
      <c r="F93" s="36"/>
      <c r="G93" s="37">
        <v>38217.06</v>
      </c>
    </row>
    <row r="94" spans="1:7" ht="12.75">
      <c r="A94" s="48"/>
      <c r="B94" s="20"/>
      <c r="C94" s="13"/>
      <c r="D94" s="13"/>
      <c r="E94" s="21"/>
      <c r="F94" s="21"/>
      <c r="G94" s="37"/>
    </row>
    <row r="95" spans="1:7" ht="13.5" thickBot="1">
      <c r="A95" s="52"/>
      <c r="B95" s="38"/>
      <c r="C95" s="14"/>
      <c r="D95" s="15"/>
      <c r="E95" s="20"/>
      <c r="F95" s="39"/>
      <c r="G95" s="37"/>
    </row>
    <row r="96" spans="1:7" ht="14.25" thickBot="1">
      <c r="A96" s="53"/>
      <c r="B96" s="16"/>
      <c r="C96" s="16"/>
      <c r="D96" s="17" t="s">
        <v>15</v>
      </c>
      <c r="E96" s="44"/>
      <c r="F96" s="45"/>
      <c r="G96" s="46">
        <f>+G91+G93</f>
        <v>38817.06</v>
      </c>
    </row>
    <row r="97" spans="1:7" ht="15">
      <c r="A97" s="54"/>
      <c r="B97" s="40"/>
      <c r="C97" s="18"/>
      <c r="D97" s="19" t="s">
        <v>119</v>
      </c>
      <c r="E97" s="41"/>
      <c r="F97" s="42"/>
      <c r="G97" s="43">
        <f>+G89+G91+G93</f>
        <v>90352278.82000001</v>
      </c>
    </row>
    <row r="98" spans="1:4" ht="12.75">
      <c r="A98" s="54"/>
      <c r="B98" s="1"/>
      <c r="C98" s="1"/>
      <c r="D98" s="1"/>
    </row>
    <row r="102" ht="12.75"/>
    <row r="103" ht="12.75"/>
    <row r="104" ht="12.75"/>
    <row r="105" ht="12.75"/>
    <row r="106" ht="12.75"/>
  </sheetData>
  <sheetProtection/>
  <mergeCells count="6">
    <mergeCell ref="A8:G8"/>
    <mergeCell ref="A9:G9"/>
    <mergeCell ref="A11:D11"/>
    <mergeCell ref="E11:G11"/>
    <mergeCell ref="A12:B12"/>
    <mergeCell ref="E12:F12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2022-06-07T14:20:52Z</cp:lastPrinted>
  <dcterms:modified xsi:type="dcterms:W3CDTF">2022-06-07T14:34:59Z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