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OAI 2024\MAYO 2024\"/>
    </mc:Choice>
  </mc:AlternateContent>
  <xr:revisionPtr revIDLastSave="0" documentId="13_ncr:1_{ABF8C1AC-0913-4F28-8ABD-09301A58A9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 l="1"/>
  <c r="D34" i="1" l="1"/>
  <c r="D14" i="1" l="1"/>
  <c r="D22" i="1" s="1"/>
  <c r="D27" i="1" l="1"/>
  <c r="D29" i="1" s="1"/>
  <c r="D35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<sst xmlns="http://schemas.openxmlformats.org/spreadsheetml/2006/main" count="31" uniqueCount="31">
  <si>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</si>
  <si>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</si>
  <si>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</si>
  <si>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</si>
  <si>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</si>
  <si>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</si>
  <si>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Total activos corrientes</t>
  </si>
  <si>
    <t>Activos no corrientes</t>
  </si>
  <si>
    <t>Propiedad Planta  y equipos neto (Nota11)</t>
  </si>
  <si>
    <t>Activo Intangibles neto (Nota 12)</t>
  </si>
  <si>
    <t>Total activos no corrientes</t>
  </si>
  <si>
    <t>Total activos</t>
  </si>
  <si>
    <t>Pasivos</t>
  </si>
  <si>
    <t>Pasivos corrientes</t>
  </si>
  <si>
    <t>Cuentas por pagar a corto plazo (Nota 13)</t>
  </si>
  <si>
    <t>Retenciones y acumulaciones por pagar (Nota 14)</t>
  </si>
  <si>
    <t>Total pasivos corrientes</t>
  </si>
  <si>
    <t xml:space="preserve">Total pasivos </t>
  </si>
  <si>
    <t>Activos Netos/Patrimonio (Nota 15)</t>
  </si>
  <si>
    <t>Capital</t>
  </si>
  <si>
    <t>Resultados positivos (ahorro) / negativo (desahorro)</t>
  </si>
  <si>
    <t xml:space="preserve">Resultados acumulados </t>
  </si>
  <si>
    <t>Total activos netos/patrimonio</t>
  </si>
  <si>
    <t>Total pasivos y activos netos/patrimonio</t>
  </si>
  <si>
    <t>Roberto Cassá</t>
  </si>
  <si>
    <t xml:space="preserve">Director General </t>
  </si>
  <si>
    <t>Santa Reyes</t>
  </si>
  <si>
    <t xml:space="preserve">Contador </t>
  </si>
  <si>
    <t>Cuenta por cobrar a largo plazo  (Nota 10)</t>
  </si>
  <si>
    <t>Inventarios (Nota 9)</t>
  </si>
  <si>
    <t>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</si>
</sst>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  <numFmt numFmtId="167" formatCode="###0;###0"/>
    <numFmt numFmtId="168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7" fontId="3" fillId="0" borderId="0" xfId="0" applyNumberFormat="1" applyFont="1"/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168" fontId="4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4" fontId="0" fillId="0" borderId="0" xfId="0" applyNumberFormat="1"/>
    <xf numFmtId="168" fontId="0" fillId="0" borderId="0" xfId="0" applyNumberFormat="1"/>
    <xf numFmtId="4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8" fontId="3" fillId="0" borderId="3" xfId="1" applyNumberFormat="1" applyFont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43" fontId="0" fillId="0" borderId="0" xfId="1" applyFont="1"/>
    <xf numFmtId="164" fontId="0" fillId="0" borderId="0" xfId="0" applyNumberFormat="1"/>
    <xf numFmtId="3" fontId="0" fillId="0" borderId="0" xfId="0" applyNumberFormat="1"/>
    <xf numFmtId="168" fontId="3" fillId="0" borderId="0" xfId="1" applyNumberFormat="1" applyFont="1" applyFill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3</xdr:col>
      <xdr:colOff>542925</xdr:colOff>
      <xdr:row>3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0"/>
          <a:ext cx="2971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39</xdr:row>
      <xdr:rowOff>152400</xdr:rowOff>
    </xdr:from>
    <xdr:to>
      <xdr:col>4</xdr:col>
      <xdr:colOff>838200</xdr:colOff>
      <xdr:row>44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38575" y="8086725"/>
          <a:ext cx="1933575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85725</xdr:rowOff>
    </xdr:from>
    <xdr:to>
      <xdr:col>2</xdr:col>
      <xdr:colOff>790575</xdr:colOff>
      <xdr:row>43</xdr:row>
      <xdr:rowOff>38386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167" r="10660" b="25389"/>
        <a:stretch>
          <a:fillRect/>
        </a:stretch>
      </xdr:blipFill>
      <xdr:spPr bwMode="auto">
        <a:xfrm>
          <a:off x="0" y="8020050"/>
          <a:ext cx="1743075" cy="71466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1314450</xdr:colOff>
      <xdr:row>36</xdr:row>
      <xdr:rowOff>38100</xdr:rowOff>
    </xdr:from>
    <xdr:to>
      <xdr:col>3</xdr:col>
      <xdr:colOff>323850</xdr:colOff>
      <xdr:row>38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66925" y="7400925"/>
          <a:ext cx="18669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workbookViewId="0">
      <selection activeCell="D35" sqref="D35"/>
    </sheetView>
  </sheetViews>
  <sheetFormatPr baseColWidth="10" defaultRowHeight="15" x14ac:dyDescent="0.25"/>
  <cols>
    <col min="1" max="1" width="3.140625" customWidth="1"/>
    <col min="2" max="2" width="11.140625" customWidth="1"/>
    <col min="3" max="3" width="42.85546875" customWidth="1"/>
    <col min="4" max="4" width="16.85546875" bestFit="1" customWidth="1"/>
    <col min="5" max="5" width="13.85546875" bestFit="1" customWidth="1"/>
    <col min="6" max="6" width="11.7109375" bestFit="1" customWidth="1"/>
    <col min="7" max="7" width="15.140625" style="26" bestFit="1" customWidth="1"/>
    <col min="8" max="8" width="15.85546875" style="26" bestFit="1" customWidth="1"/>
  </cols>
  <sheetData>
    <row r="1" spans="2:10" ht="18.75" x14ac:dyDescent="0.25">
      <c r="B1" s="9"/>
      <c r="C1" s="9"/>
      <c r="D1" s="9"/>
      <c r="E1" s="9"/>
    </row>
    <row r="2" spans="2:10" ht="18.75" x14ac:dyDescent="0.25">
      <c r="B2" s="9"/>
      <c r="C2" s="9"/>
      <c r="D2" s="9"/>
      <c r="E2" s="9"/>
    </row>
    <row r="3" spans="2:10" ht="18.75" x14ac:dyDescent="0.25">
      <c r="B3" s="9"/>
      <c r="C3" s="9"/>
      <c r="D3" s="9"/>
      <c r="E3" s="9"/>
    </row>
    <row r="4" spans="2:10" ht="18.75" x14ac:dyDescent="0.25">
      <c r="B4" s="9"/>
      <c r="C4" s="9"/>
      <c r="D4" s="9"/>
      <c r="E4" s="9"/>
    </row>
    <row r="5" spans="2:10" ht="18.75" x14ac:dyDescent="0.25">
      <c r="B5" s="32" t="s">
        <v>0</v>
      </c>
      <c r="C5" s="32"/>
      <c r="D5" s="32"/>
      <c r="E5" s="32"/>
    </row>
    <row r="6" spans="2:10" x14ac:dyDescent="0.25">
      <c r="B6" s="33" t="s">
        <v>30</v>
      </c>
      <c r="C6" s="33"/>
      <c r="D6" s="33"/>
      <c r="E6" s="33"/>
    </row>
    <row r="7" spans="2:10" ht="15.75" x14ac:dyDescent="0.25">
      <c r="B7" s="34" t="s">
        <v>1</v>
      </c>
      <c r="C7" s="34"/>
      <c r="D7" s="34"/>
      <c r="E7" s="34"/>
    </row>
    <row r="8" spans="2:10" x14ac:dyDescent="0.25">
      <c r="B8" s="1"/>
      <c r="C8" s="1"/>
      <c r="D8" s="5">
        <v>2024</v>
      </c>
      <c r="E8" s="5"/>
    </row>
    <row r="9" spans="2:10" x14ac:dyDescent="0.25">
      <c r="B9" s="6" t="s">
        <v>2</v>
      </c>
      <c r="C9" s="7"/>
      <c r="D9" s="7"/>
      <c r="E9" s="7"/>
    </row>
    <row r="10" spans="2:10" x14ac:dyDescent="0.25">
      <c r="B10" s="6" t="s">
        <v>3</v>
      </c>
      <c r="C10" s="7"/>
      <c r="D10" s="7"/>
      <c r="E10" s="7"/>
    </row>
    <row r="11" spans="2:10" x14ac:dyDescent="0.25">
      <c r="B11" s="1"/>
      <c r="C11" s="1" t="s">
        <v>4</v>
      </c>
      <c r="D11" s="11">
        <v>191635583.40000001</v>
      </c>
      <c r="E11" s="11"/>
      <c r="J11" s="16"/>
    </row>
    <row r="12" spans="2:10" x14ac:dyDescent="0.25">
      <c r="B12" s="2"/>
      <c r="C12" s="1" t="s">
        <v>5</v>
      </c>
      <c r="D12" s="11">
        <v>269450</v>
      </c>
      <c r="E12" s="11"/>
      <c r="F12" s="3"/>
    </row>
    <row r="13" spans="2:10" x14ac:dyDescent="0.25">
      <c r="B13" s="1"/>
      <c r="C13" s="1" t="s">
        <v>29</v>
      </c>
      <c r="D13" s="19">
        <v>39753203.25</v>
      </c>
      <c r="E13" s="11"/>
      <c r="J13" s="16"/>
    </row>
    <row r="14" spans="2:10" x14ac:dyDescent="0.25">
      <c r="B14" s="6" t="s">
        <v>6</v>
      </c>
      <c r="C14" s="1"/>
      <c r="D14" s="20">
        <f>SUM(D11:D13)</f>
        <v>231658236.65000001</v>
      </c>
      <c r="E14" s="30"/>
    </row>
    <row r="15" spans="2:10" x14ac:dyDescent="0.25">
      <c r="B15" s="6"/>
      <c r="C15" s="1"/>
      <c r="D15" s="21"/>
      <c r="E15" s="21"/>
    </row>
    <row r="16" spans="2:10" x14ac:dyDescent="0.25">
      <c r="B16" s="6" t="s">
        <v>7</v>
      </c>
      <c r="C16" s="1"/>
      <c r="D16" s="21"/>
      <c r="E16" s="21"/>
    </row>
    <row r="17" spans="2:11" x14ac:dyDescent="0.25">
      <c r="B17" s="6"/>
      <c r="C17" s="1" t="s">
        <v>28</v>
      </c>
      <c r="D17" s="22">
        <v>41758</v>
      </c>
      <c r="E17" s="11"/>
    </row>
    <row r="18" spans="2:11" x14ac:dyDescent="0.25">
      <c r="B18" s="1"/>
      <c r="C18" s="1" t="s">
        <v>8</v>
      </c>
      <c r="D18" s="29">
        <f>656280146.25-191273229.61</f>
        <v>465006916.63999999</v>
      </c>
      <c r="E18" s="29"/>
      <c r="K18" s="16"/>
    </row>
    <row r="19" spans="2:11" x14ac:dyDescent="0.25">
      <c r="B19" s="1"/>
      <c r="C19" s="1" t="s">
        <v>9</v>
      </c>
      <c r="D19" s="19">
        <f>5703657.83-3929292.05</f>
        <v>1774365.7800000003</v>
      </c>
      <c r="E19" s="11"/>
      <c r="F19" s="15"/>
      <c r="J19" s="27"/>
      <c r="K19" s="28"/>
    </row>
    <row r="20" spans="2:11" x14ac:dyDescent="0.25">
      <c r="B20" s="6" t="s">
        <v>10</v>
      </c>
      <c r="C20" s="1"/>
      <c r="D20" s="12">
        <f>SUM(D17:D19)</f>
        <v>466823040.41999996</v>
      </c>
      <c r="E20" s="31"/>
    </row>
    <row r="21" spans="2:11" x14ac:dyDescent="0.25">
      <c r="B21" s="6"/>
      <c r="C21" s="1"/>
      <c r="D21" s="21"/>
      <c r="E21" s="21"/>
    </row>
    <row r="22" spans="2:11" ht="15.75" thickBot="1" x14ac:dyDescent="0.3">
      <c r="B22" s="6" t="s">
        <v>11</v>
      </c>
      <c r="C22" s="1"/>
      <c r="D22" s="23">
        <f>SUM(D14+D20)</f>
        <v>698481277.06999993</v>
      </c>
      <c r="E22" s="30"/>
    </row>
    <row r="23" spans="2:11" ht="15.75" thickTop="1" x14ac:dyDescent="0.25">
      <c r="B23" s="6" t="s">
        <v>12</v>
      </c>
      <c r="C23" s="1"/>
      <c r="D23" s="21"/>
      <c r="E23" s="21"/>
    </row>
    <row r="24" spans="2:11" x14ac:dyDescent="0.25">
      <c r="B24" s="6" t="s">
        <v>13</v>
      </c>
      <c r="C24" s="1"/>
      <c r="D24" s="21"/>
      <c r="E24" s="21"/>
    </row>
    <row r="25" spans="2:11" x14ac:dyDescent="0.25">
      <c r="B25" s="1"/>
      <c r="C25" s="1" t="s">
        <v>14</v>
      </c>
      <c r="D25" s="11">
        <v>3100658.43</v>
      </c>
      <c r="E25" s="11"/>
    </row>
    <row r="26" spans="2:11" x14ac:dyDescent="0.25">
      <c r="B26" s="2"/>
      <c r="C26" s="1" t="s">
        <v>15</v>
      </c>
      <c r="D26" s="19">
        <v>9099.75</v>
      </c>
      <c r="E26" s="11"/>
    </row>
    <row r="27" spans="2:11" x14ac:dyDescent="0.25">
      <c r="B27" s="6" t="s">
        <v>16</v>
      </c>
      <c r="C27" s="1"/>
      <c r="D27" s="21">
        <f>SUM(D25:D26)</f>
        <v>3109758.18</v>
      </c>
      <c r="E27" s="21"/>
    </row>
    <row r="28" spans="2:11" x14ac:dyDescent="0.25">
      <c r="B28" s="6"/>
      <c r="C28" s="1"/>
      <c r="D28" s="21"/>
      <c r="E28" s="21"/>
      <c r="F28" s="2"/>
    </row>
    <row r="29" spans="2:11" ht="15.75" thickBot="1" x14ac:dyDescent="0.3">
      <c r="B29" s="6" t="s">
        <v>17</v>
      </c>
      <c r="C29" s="1"/>
      <c r="D29" s="23">
        <f>SUM(D27)</f>
        <v>3109758.18</v>
      </c>
      <c r="E29" s="30"/>
    </row>
    <row r="30" spans="2:11" ht="15.75" thickTop="1" x14ac:dyDescent="0.25">
      <c r="B30" s="6" t="s">
        <v>18</v>
      </c>
      <c r="C30" s="1"/>
      <c r="D30" s="21"/>
      <c r="E30" s="21"/>
    </row>
    <row r="31" spans="2:11" x14ac:dyDescent="0.25">
      <c r="B31" s="8"/>
      <c r="C31" s="1" t="s">
        <v>19</v>
      </c>
      <c r="D31" s="11">
        <v>359960807</v>
      </c>
      <c r="E31" s="11"/>
    </row>
    <row r="32" spans="2:11" x14ac:dyDescent="0.25">
      <c r="B32" s="1"/>
      <c r="C32" s="1" t="s">
        <v>20</v>
      </c>
      <c r="D32" s="11">
        <v>61483193.82</v>
      </c>
      <c r="E32" s="11"/>
    </row>
    <row r="33" spans="2:10" x14ac:dyDescent="0.25">
      <c r="B33" s="1"/>
      <c r="C33" s="1" t="s">
        <v>21</v>
      </c>
      <c r="D33" s="11">
        <v>273927518.31999999</v>
      </c>
      <c r="E33" s="11"/>
    </row>
    <row r="34" spans="2:10" x14ac:dyDescent="0.25">
      <c r="B34" s="6" t="s">
        <v>22</v>
      </c>
      <c r="C34" s="1"/>
      <c r="D34" s="24">
        <f>SUM(D31:D33)</f>
        <v>695371519.13999999</v>
      </c>
      <c r="E34" s="31"/>
      <c r="J34" s="16"/>
    </row>
    <row r="35" spans="2:10" ht="15.75" thickBot="1" x14ac:dyDescent="0.3">
      <c r="B35" s="6" t="s">
        <v>23</v>
      </c>
      <c r="C35" s="1"/>
      <c r="D35" s="25">
        <f>SUM(D29+D34)</f>
        <v>698481277.31999993</v>
      </c>
      <c r="E35" s="31"/>
      <c r="F35" s="16"/>
    </row>
    <row r="36" spans="2:10" ht="16.5" thickTop="1" x14ac:dyDescent="0.25">
      <c r="B36" s="4"/>
      <c r="C36" s="14"/>
      <c r="D36" s="14"/>
    </row>
    <row r="38" spans="2:10" x14ac:dyDescent="0.25">
      <c r="C38" s="4"/>
      <c r="D38" s="4"/>
      <c r="E38" s="4"/>
    </row>
    <row r="40" spans="2:10" x14ac:dyDescent="0.25">
      <c r="C40" s="35" t="s">
        <v>24</v>
      </c>
      <c r="D40" s="35"/>
      <c r="E40" s="35"/>
    </row>
    <row r="41" spans="2:10" x14ac:dyDescent="0.25">
      <c r="C41" s="33" t="s">
        <v>25</v>
      </c>
      <c r="D41" s="33"/>
      <c r="E41" s="33"/>
    </row>
    <row r="43" spans="2:10" x14ac:dyDescent="0.25">
      <c r="C43" s="10"/>
      <c r="D43" s="10"/>
      <c r="E43" s="18" t="s">
        <v>26</v>
      </c>
    </row>
    <row r="44" spans="2:10" x14ac:dyDescent="0.25">
      <c r="B44" s="13" t="s">
        <v>27</v>
      </c>
      <c r="E44" s="17"/>
    </row>
  </sheetData>
  <mergeCells count="5">
    <mergeCell ref="B5:E5"/>
    <mergeCell ref="B6:E6"/>
    <mergeCell ref="B7:E7"/>
    <mergeCell ref="C41:E41"/>
    <mergeCell ref="C40:E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2024-03-08T16:09:53Z</cp:lastPrinted>
  <dcterms:created xsi:type="dcterms:W3CDTF">2022-01-26T12:56:48Z</dcterms:created>
  <dcterms:modified xsi:type="dcterms:W3CDTF">2024-06-10T13:54:16Z</dcterms:modified>
</cp:coreProperties>
</file>