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estados al corte 30 de junio 2022\"/>
    </mc:Choice>
  </mc:AlternateContent>
  <xr:revisionPtr revIDLastSave="0" documentId="13_ncr:1_{02A9ADBF-3818-4DAC-9E86-213CB0479D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  <c r="E27" i="1"/>
  <c r="F26" i="1"/>
  <c r="E26" i="1"/>
  <c r="F25" i="1"/>
  <c r="E25" i="1"/>
  <c r="F24" i="1"/>
  <c r="E24" i="1"/>
  <c r="F23" i="1"/>
  <c r="E23" i="1"/>
  <c r="F22" i="1"/>
  <c r="E22" i="1"/>
  <c r="D21" i="1"/>
  <c r="E21" i="1" s="1"/>
  <c r="C21" i="1"/>
  <c r="F20" i="1"/>
  <c r="E20" i="1"/>
  <c r="F19" i="1"/>
  <c r="E19" i="1"/>
  <c r="F18" i="1"/>
  <c r="D18" i="1"/>
  <c r="E18" i="1" s="1"/>
  <c r="C18" i="1"/>
  <c r="C28" i="1" s="1"/>
  <c r="F21" i="1" l="1"/>
  <c r="E28" i="1"/>
  <c r="F28" i="1"/>
  <c r="D28" i="1"/>
</calcChain>
</file>

<file path=xl/sharedStrings.xml><?xml version="1.0" encoding="utf-8"?>
<sst xmlns="http://schemas.openxmlformats.org/spreadsheetml/2006/main" count="28" uniqueCount="28">
  <si>
    <t xml:space="preserve">Estado de Comparación de los Importes Presupuestados y Realizados </t>
  </si>
  <si>
    <t>Presupuesto sobre la Base de Efectivo</t>
  </si>
  <si>
    <t>(Clasificación de Ingresos y Gastos por Objeto)</t>
  </si>
  <si>
    <r>
      <rPr>
        <b/>
        <sz val="11"/>
        <rFont val="Times New Roman"/>
        <family val="1"/>
      </rPr>
      <t>Concepto</t>
    </r>
  </si>
  <si>
    <r>
      <rPr>
        <b/>
        <sz val="11"/>
        <rFont val="Times New Roman"/>
        <family val="1"/>
      </rPr>
      <t>Presupuesto Reformado (A)</t>
    </r>
  </si>
  <si>
    <r>
      <rPr>
        <b/>
        <sz val="11"/>
        <rFont val="Times New Roman"/>
        <family val="1"/>
      </rPr>
      <t>Presupuesto Ejecutado (B)</t>
    </r>
  </si>
  <si>
    <t>% de Variac Ejecución (C=B/A)</t>
  </si>
  <si>
    <t>Variación (D=A-B)</t>
  </si>
  <si>
    <t>Ingresos totales</t>
  </si>
  <si>
    <t>Transferencias</t>
  </si>
  <si>
    <t>Ingresos por contraprestación</t>
  </si>
  <si>
    <t>Gastos totales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</si>
  <si>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</si>
  <si>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</si>
  <si>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</si>
  <si>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</si>
  <si>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</si>
  <si>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</si>
  <si>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r>
      <rPr>
        <b/>
        <sz val="12"/>
        <color rgb="FF231F20"/>
        <rFont val="Times New Roman"/>
        <family val="1"/>
      </rPr>
      <t>Resultado financiero (1-2)</t>
    </r>
  </si>
  <si>
    <t>NOTA</t>
  </si>
  <si>
    <t>Roberto Cassá</t>
  </si>
  <si>
    <t xml:space="preserve">Director General </t>
  </si>
  <si>
    <t>Ciriaco García Mesón</t>
  </si>
  <si>
    <t>Santa Reyes</t>
  </si>
  <si>
    <t xml:space="preserve">Contador </t>
  </si>
  <si>
    <t xml:space="preserve">Enc. Administrativo y Financiero </t>
  </si>
  <si>
    <t>Durante período  Terminado el 30 de junio de 2022</t>
  </si>
  <si>
    <t>Las notas en las páginas 4 al 10 son parte integral de estos Estados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</si>
</sst>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  <numFmt numFmtId="166" formatCode="###0;###0"/>
    <numFmt numFmtId="167" formatCode="###0.0;###0.0"/>
    <numFmt numFmtId="168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b/>
      <sz val="12"/>
      <name val="Times New Roman"/>
      <family val="1"/>
    </font>
    <font>
      <b/>
      <sz val="12"/>
      <color rgb="FF231F20"/>
      <name val="Times New Roman"/>
      <family val="1"/>
    </font>
    <font>
      <sz val="12"/>
      <name val="Times New Roman"/>
      <family val="1"/>
    </font>
    <font>
      <sz val="12"/>
      <color rgb="FF231F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6" fillId="0" borderId="0" xfId="1" applyFont="1" applyFill="1" applyBorder="1" applyAlignment="1">
      <alignment horizontal="center" vertical="top" wrapText="1"/>
    </xf>
    <xf numFmtId="43" fontId="7" fillId="0" borderId="0" xfId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15" fillId="0" borderId="0" xfId="0" applyFo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66" fontId="10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9" fontId="6" fillId="0" borderId="0" xfId="15" applyFont="1" applyFill="1" applyBorder="1" applyAlignment="1">
      <alignment horizontal="center" vertical="top" wrapText="1"/>
    </xf>
    <xf numFmtId="167" fontId="11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9" fontId="7" fillId="0" borderId="0" xfId="15" applyFont="1" applyFill="1" applyBorder="1" applyAlignment="1">
      <alignment horizontal="center" vertical="top" wrapText="1"/>
    </xf>
    <xf numFmtId="168" fontId="4" fillId="2" borderId="0" xfId="1" applyNumberFormat="1" applyFont="1" applyFill="1" applyBorder="1" applyAlignment="1">
      <alignment horizontal="right"/>
    </xf>
    <xf numFmtId="43" fontId="7" fillId="0" borderId="0" xfId="1" applyFont="1" applyFill="1" applyBorder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3" fontId="6" fillId="0" borderId="0" xfId="1" applyFont="1" applyFill="1" applyBorder="1" applyAlignment="1">
      <alignment horizontal="center" vertical="center" wrapText="1"/>
    </xf>
    <xf numFmtId="9" fontId="6" fillId="0" borderId="0" xfId="1" applyNumberFormat="1" applyFont="1" applyFill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</cellXfs>
  <cellStyles count="16">
    <cellStyle name="Comma_Hoja de trabajo flujo 2007" xfId="8" xr:uid="{00000000-0005-0000-0000-000000000000}"/>
    <cellStyle name="Millares" xfId="1" builtinId="3"/>
    <cellStyle name="Millares 2" xfId="3" xr:uid="{00000000-0005-0000-0000-000002000000}"/>
    <cellStyle name="Millares 3" xfId="7" xr:uid="{00000000-0005-0000-0000-000003000000}"/>
    <cellStyle name="Millares 3 2" xfId="6" xr:uid="{00000000-0005-0000-0000-000004000000}"/>
    <cellStyle name="Millares 4" xfId="12" xr:uid="{00000000-0005-0000-0000-000005000000}"/>
    <cellStyle name="Millares 5" xfId="11" xr:uid="{00000000-0005-0000-0000-000006000000}"/>
    <cellStyle name="Millares 7" xfId="13" xr:uid="{00000000-0005-0000-0000-000007000000}"/>
    <cellStyle name="Millares 9" xfId="14" xr:uid="{00000000-0005-0000-0000-000008000000}"/>
    <cellStyle name="Moneda 2" xfId="4" xr:uid="{00000000-0005-0000-0000-000009000000}"/>
    <cellStyle name="Normal" xfId="0" builtinId="0"/>
    <cellStyle name="Normal 2" xfId="9" xr:uid="{00000000-0005-0000-0000-00000B000000}"/>
    <cellStyle name="Normal 2 2" xfId="2" xr:uid="{00000000-0005-0000-0000-00000C000000}"/>
    <cellStyle name="Normal 2 2 2" xfId="5" xr:uid="{00000000-0005-0000-0000-00000D000000}"/>
    <cellStyle name="Normal 3" xfId="10" xr:uid="{00000000-0005-0000-0000-00000E000000}"/>
    <cellStyle name="Porcentaje" xfId="1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1133475</xdr:colOff>
      <xdr:row>5</xdr:row>
      <xdr:rowOff>66675</xdr:rowOff>
    </xdr:from>
    <xdr:to>
      <xdr:col>3</xdr:col>
      <xdr:colOff>866775</xdr:colOff>
      <xdr:row>10</xdr:row>
      <xdr:rowOff>57150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0200" y="1019175"/>
          <a:ext cx="30575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36</xdr:row>
      <xdr:rowOff>152400</xdr:rowOff>
    </xdr:from>
    <xdr:to>
      <xdr:col>6</xdr:col>
      <xdr:colOff>247650</xdr:colOff>
      <xdr:row>43</xdr:row>
      <xdr:rowOff>114300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05350" y="7724775"/>
          <a:ext cx="25050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36</xdr:row>
      <xdr:rowOff>171450</xdr:rowOff>
    </xdr:from>
    <xdr:to>
      <xdr:col>1</xdr:col>
      <xdr:colOff>1981200</xdr:colOff>
      <xdr:row>41</xdr:row>
      <xdr:rowOff>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542925" y="7743825"/>
          <a:ext cx="1905000" cy="7810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9525</xdr:colOff>
      <xdr:row>31</xdr:row>
      <xdr:rowOff>161925</xdr:rowOff>
    </xdr:from>
    <xdr:to>
      <xdr:col>4</xdr:col>
      <xdr:colOff>95250</xdr:colOff>
      <xdr:row>35</xdr:row>
      <xdr:rowOff>19050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695575" y="6772275"/>
          <a:ext cx="22764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Q42"/>
  <sheetViews>
    <sheetView tabSelected="1" topLeftCell="A7" workbookViewId="0">
      <selection activeCell="B34" sqref="B34"/>
    </sheetView>
  </sheetViews>
  <sheetFormatPr baseColWidth="10" defaultRowHeight="15" x14ac:dyDescent="0.25"/>
  <cols>
    <col min="1" max="1" width="7" customWidth="1"/>
    <col min="2" max="2" width="33.28515625" customWidth="1"/>
    <col min="3" max="3" width="16.5703125" bestFit="1" customWidth="1"/>
    <col min="4" max="4" width="16.28515625" bestFit="1" customWidth="1"/>
    <col min="5" max="5" width="15.42578125" customWidth="1"/>
    <col min="6" max="6" width="18.85546875" customWidth="1"/>
  </cols>
  <sheetData>
    <row r="12" spans="1:17" ht="15.75" customHeight="1" x14ac:dyDescent="0.25">
      <c r="A12" s="42" t="s">
        <v>0</v>
      </c>
      <c r="B12" s="42"/>
      <c r="C12" s="42"/>
      <c r="D12" s="42"/>
      <c r="E12" s="42"/>
      <c r="F12" s="42"/>
      <c r="G12" s="5"/>
      <c r="H12" s="5"/>
    </row>
    <row r="13" spans="1:17" ht="15.75" customHeight="1" x14ac:dyDescent="0.25">
      <c r="A13" s="42" t="s">
        <v>26</v>
      </c>
      <c r="B13" s="42"/>
      <c r="C13" s="42"/>
      <c r="D13" s="42"/>
      <c r="E13" s="42"/>
      <c r="F13" s="42"/>
      <c r="G13" s="5"/>
      <c r="H13" s="5"/>
      <c r="L13" s="1"/>
      <c r="M13" s="1"/>
      <c r="N13" s="1"/>
      <c r="O13" s="1"/>
      <c r="P13" s="1"/>
      <c r="Q13" s="1"/>
    </row>
    <row r="14" spans="1:17" ht="15" customHeight="1" x14ac:dyDescent="0.25">
      <c r="A14" s="43" t="s">
        <v>1</v>
      </c>
      <c r="B14" s="43"/>
      <c r="C14" s="43"/>
      <c r="D14" s="43"/>
      <c r="E14" s="43"/>
      <c r="F14" s="43"/>
      <c r="G14" s="5"/>
      <c r="H14" s="5"/>
    </row>
    <row r="15" spans="1:17" ht="15" customHeight="1" x14ac:dyDescent="0.25">
      <c r="A15" s="43" t="s">
        <v>2</v>
      </c>
      <c r="B15" s="43"/>
      <c r="C15" s="43"/>
      <c r="D15" s="43"/>
      <c r="E15" s="43"/>
      <c r="F15" s="43"/>
      <c r="G15" s="6"/>
      <c r="H15" s="6"/>
    </row>
    <row r="16" spans="1:17" x14ac:dyDescent="0.25">
      <c r="A16" s="22"/>
      <c r="B16" s="22"/>
      <c r="C16" s="22"/>
      <c r="D16" s="22"/>
      <c r="E16" s="22"/>
      <c r="F16" s="22"/>
      <c r="G16" s="6"/>
      <c r="H16" s="6"/>
    </row>
    <row r="17" spans="1:8" ht="42.75" x14ac:dyDescent="0.25">
      <c r="A17" s="23" t="s">
        <v>3</v>
      </c>
      <c r="B17" s="23"/>
      <c r="C17" s="24" t="s">
        <v>4</v>
      </c>
      <c r="D17" s="24" t="s">
        <v>5</v>
      </c>
      <c r="E17" s="24" t="s">
        <v>6</v>
      </c>
      <c r="F17" s="24" t="s">
        <v>7</v>
      </c>
      <c r="G17" s="6"/>
      <c r="H17" s="6"/>
    </row>
    <row r="18" spans="1:8" ht="15.75" x14ac:dyDescent="0.25">
      <c r="A18" s="25">
        <v>1</v>
      </c>
      <c r="B18" s="26" t="s">
        <v>8</v>
      </c>
      <c r="C18" s="9">
        <f>SUM(C19:C20)</f>
        <v>385230093.70999998</v>
      </c>
      <c r="D18" s="9">
        <f>SUM(D19:D20)</f>
        <v>134605134.00999999</v>
      </c>
      <c r="E18" s="27">
        <f t="shared" ref="E18:E27" si="0">+D18/C18</f>
        <v>0.34941489828499828</v>
      </c>
      <c r="F18" s="9">
        <f>+C18-D18</f>
        <v>250624959.69999999</v>
      </c>
      <c r="G18" s="15"/>
      <c r="H18" s="1"/>
    </row>
    <row r="19" spans="1:8" ht="15.75" x14ac:dyDescent="0.25">
      <c r="A19" s="28">
        <v>1.4</v>
      </c>
      <c r="B19" s="29" t="s">
        <v>9</v>
      </c>
      <c r="C19" s="10">
        <v>380941836.88999999</v>
      </c>
      <c r="D19" s="10">
        <v>130599992.78</v>
      </c>
      <c r="E19" s="30">
        <f t="shared" si="0"/>
        <v>0.3428344700761019</v>
      </c>
      <c r="F19" s="10">
        <f>+C19-D19</f>
        <v>250341844.10999998</v>
      </c>
      <c r="G19" s="15"/>
      <c r="H19" s="1"/>
    </row>
    <row r="20" spans="1:8" ht="15.75" x14ac:dyDescent="0.25">
      <c r="A20" s="28">
        <v>1.5</v>
      </c>
      <c r="B20" s="29" t="s">
        <v>10</v>
      </c>
      <c r="C20" s="10">
        <v>4288256.82</v>
      </c>
      <c r="D20" s="31">
        <v>4005141.23</v>
      </c>
      <c r="E20" s="30">
        <f t="shared" si="0"/>
        <v>0.93397886323422197</v>
      </c>
      <c r="F20" s="10">
        <f t="shared" ref="F20" si="1">+C20-D20</f>
        <v>283115.59000000032</v>
      </c>
      <c r="G20" s="5"/>
      <c r="H20" s="1"/>
    </row>
    <row r="21" spans="1:8" ht="15.75" x14ac:dyDescent="0.25">
      <c r="A21" s="25">
        <v>2</v>
      </c>
      <c r="B21" s="26" t="s">
        <v>11</v>
      </c>
      <c r="C21" s="9">
        <f>SUM(C22:C27)</f>
        <v>385230093.70999998</v>
      </c>
      <c r="D21" s="9">
        <f>SUM(D22:D27)</f>
        <v>111841948.06000002</v>
      </c>
      <c r="E21" s="27">
        <f>+D21/C21</f>
        <v>0.29032505478192028</v>
      </c>
      <c r="F21" s="9">
        <f>+C21-D21</f>
        <v>273388145.64999998</v>
      </c>
      <c r="G21" s="5"/>
      <c r="H21" s="1"/>
    </row>
    <row r="22" spans="1:8" ht="15.75" x14ac:dyDescent="0.25">
      <c r="A22" s="28">
        <v>2.1</v>
      </c>
      <c r="B22" s="29" t="s">
        <v>12</v>
      </c>
      <c r="C22" s="32">
        <v>173727662</v>
      </c>
      <c r="D22" s="32">
        <v>79267199.230000004</v>
      </c>
      <c r="E22" s="30">
        <f>+D22/C22</f>
        <v>0.45627275655157323</v>
      </c>
      <c r="F22" s="10">
        <f>+C22-D22</f>
        <v>94460462.769999996</v>
      </c>
      <c r="G22" s="1"/>
      <c r="H22" s="1"/>
    </row>
    <row r="23" spans="1:8" ht="15.75" x14ac:dyDescent="0.25">
      <c r="A23" s="28">
        <v>2.2000000000000002</v>
      </c>
      <c r="B23" s="29" t="s">
        <v>13</v>
      </c>
      <c r="C23" s="10">
        <v>68424947.900000006</v>
      </c>
      <c r="D23" s="10">
        <v>14948893.35</v>
      </c>
      <c r="E23" s="30">
        <f t="shared" si="0"/>
        <v>0.21847138812362907</v>
      </c>
      <c r="F23" s="10">
        <f t="shared" ref="F23:F27" si="2">+C23-D23</f>
        <v>53476054.550000004</v>
      </c>
      <c r="G23" s="1"/>
      <c r="H23" s="1"/>
    </row>
    <row r="24" spans="1:8" ht="15.75" x14ac:dyDescent="0.25">
      <c r="A24" s="28">
        <v>2.2999999999999998</v>
      </c>
      <c r="B24" s="29" t="s">
        <v>14</v>
      </c>
      <c r="C24" s="32">
        <v>22953901.57</v>
      </c>
      <c r="D24" s="32">
        <v>5206272.42</v>
      </c>
      <c r="E24" s="30">
        <f>+D24/C24</f>
        <v>0.22681426964052281</v>
      </c>
      <c r="F24" s="10">
        <f>+C24-D24</f>
        <v>17747629.149999999</v>
      </c>
      <c r="G24" s="1"/>
      <c r="H24" s="1"/>
    </row>
    <row r="25" spans="1:8" ht="15.75" x14ac:dyDescent="0.25">
      <c r="A25" s="28">
        <v>2.4</v>
      </c>
      <c r="B25" s="29" t="s">
        <v>15</v>
      </c>
      <c r="C25" s="32">
        <v>3700000</v>
      </c>
      <c r="D25" s="32">
        <v>32481.68</v>
      </c>
      <c r="E25" s="30">
        <f t="shared" si="0"/>
        <v>8.7788324324324322E-3</v>
      </c>
      <c r="F25" s="10">
        <f t="shared" si="2"/>
        <v>3667518.32</v>
      </c>
      <c r="G25" s="1"/>
      <c r="H25" s="1"/>
    </row>
    <row r="26" spans="1:8" ht="15.75" x14ac:dyDescent="0.25">
      <c r="A26" s="28">
        <v>2.6</v>
      </c>
      <c r="B26" s="33" t="s">
        <v>16</v>
      </c>
      <c r="C26" s="32">
        <v>106149777.53</v>
      </c>
      <c r="D26" s="32">
        <v>10332340.43</v>
      </c>
      <c r="E26" s="30">
        <f t="shared" si="0"/>
        <v>9.7337372441311784E-2</v>
      </c>
      <c r="F26" s="10">
        <f t="shared" si="2"/>
        <v>95817437.099999994</v>
      </c>
      <c r="G26" s="1"/>
      <c r="H26" s="1"/>
    </row>
    <row r="27" spans="1:8" ht="15.75" x14ac:dyDescent="0.25">
      <c r="A27" s="28">
        <v>2.7</v>
      </c>
      <c r="B27" s="29" t="s">
        <v>17</v>
      </c>
      <c r="C27" s="32">
        <v>10273804.710000001</v>
      </c>
      <c r="D27" s="10">
        <v>2054760.95</v>
      </c>
      <c r="E27" s="30">
        <f t="shared" si="0"/>
        <v>0.20000000077867938</v>
      </c>
      <c r="F27" s="10">
        <f t="shared" si="2"/>
        <v>8219043.7600000007</v>
      </c>
      <c r="G27" s="1"/>
      <c r="H27" s="1"/>
    </row>
    <row r="28" spans="1:8" ht="16.5" thickBot="1" x14ac:dyDescent="0.3">
      <c r="A28" s="34"/>
      <c r="B28" s="35" t="s">
        <v>18</v>
      </c>
      <c r="C28" s="14">
        <f>+C18-C21</f>
        <v>0</v>
      </c>
      <c r="D28" s="14">
        <f>+D18-D21</f>
        <v>22763185.949999973</v>
      </c>
      <c r="E28" s="40">
        <f>+E18-E21</f>
        <v>5.9089843503077999E-2</v>
      </c>
      <c r="F28" s="14">
        <f>+F18-F21</f>
        <v>-22763185.949999988</v>
      </c>
      <c r="G28" s="1"/>
      <c r="H28" s="1"/>
    </row>
    <row r="29" spans="1:8" ht="16.5" thickTop="1" x14ac:dyDescent="0.25">
      <c r="A29" s="11"/>
      <c r="B29" s="12"/>
      <c r="C29" s="38"/>
      <c r="D29" s="38"/>
      <c r="E29" s="39"/>
      <c r="F29" s="38"/>
      <c r="G29" s="1"/>
      <c r="H29" s="1"/>
    </row>
    <row r="30" spans="1:8" x14ac:dyDescent="0.25">
      <c r="A30" s="16"/>
      <c r="B30" s="16"/>
      <c r="C30" s="36"/>
      <c r="D30" s="36"/>
      <c r="E30" s="37"/>
      <c r="F30" s="37"/>
      <c r="G30" s="1"/>
      <c r="H30" s="1"/>
    </row>
    <row r="31" spans="1:8" ht="15.75" x14ac:dyDescent="0.25">
      <c r="A31" s="4" t="s">
        <v>19</v>
      </c>
      <c r="B31" s="21" t="s">
        <v>27</v>
      </c>
      <c r="C31" s="2"/>
      <c r="D31" s="1"/>
      <c r="E31" s="37"/>
      <c r="F31" s="37"/>
      <c r="G31" s="1"/>
    </row>
    <row r="32" spans="1:8" x14ac:dyDescent="0.25">
      <c r="E32" s="17"/>
      <c r="F32" s="18"/>
      <c r="G32" s="1"/>
    </row>
    <row r="33" spans="1:7" x14ac:dyDescent="0.25">
      <c r="A33" s="16"/>
      <c r="B33" s="16"/>
      <c r="C33" s="1"/>
      <c r="D33" s="1"/>
      <c r="E33" s="16"/>
      <c r="F33" s="19"/>
      <c r="G33" s="3"/>
    </row>
    <row r="36" spans="1:7" x14ac:dyDescent="0.25">
      <c r="A36" s="1"/>
      <c r="B36" s="1"/>
      <c r="C36" s="44" t="s">
        <v>20</v>
      </c>
      <c r="D36" s="44"/>
      <c r="E36" s="1"/>
      <c r="F36" s="1"/>
      <c r="G36" s="1"/>
    </row>
    <row r="37" spans="1:7" x14ac:dyDescent="0.25">
      <c r="A37" s="1"/>
      <c r="B37" s="1"/>
      <c r="C37" s="41" t="s">
        <v>21</v>
      </c>
      <c r="D37" s="41"/>
      <c r="E37" s="1"/>
      <c r="F37" s="1"/>
      <c r="G37" s="1"/>
    </row>
    <row r="41" spans="1:7" x14ac:dyDescent="0.25">
      <c r="A41" s="1"/>
      <c r="B41" s="8" t="s">
        <v>22</v>
      </c>
      <c r="C41" s="1"/>
      <c r="D41" s="1"/>
      <c r="E41" s="8" t="s">
        <v>23</v>
      </c>
      <c r="F41" s="8"/>
      <c r="G41" s="1"/>
    </row>
    <row r="42" spans="1:7" x14ac:dyDescent="0.25">
      <c r="A42" s="1"/>
      <c r="B42" s="13" t="s">
        <v>24</v>
      </c>
      <c r="C42" s="1"/>
      <c r="D42" s="1"/>
      <c r="E42" s="7" t="s">
        <v>25</v>
      </c>
      <c r="F42" s="20"/>
      <c r="G42" s="1"/>
    </row>
  </sheetData>
  <mergeCells count="6">
    <mergeCell ref="C37:D37"/>
    <mergeCell ref="A12:F12"/>
    <mergeCell ref="A13:F13"/>
    <mergeCell ref="A14:F14"/>
    <mergeCell ref="A15:F15"/>
    <mergeCell ref="C36:D36"/>
  </mergeCells>
  <pageMargins left="0.70866141732283472" right="0.70866141732283472" top="0.74803149606299213" bottom="0.74803149606299213" header="0.31496062992125984" footer="0.31496062992125984"/>
  <pageSetup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2022-01-26T15:56:29Z</cp:lastPrinted>
  <dcterms:created xsi:type="dcterms:W3CDTF">2022-01-26T15:49:20Z</dcterms:created>
  <dcterms:modified xsi:type="dcterms:W3CDTF">2022-07-13T18:04:46Z</dcterms:modified>
</cp:coreProperties>
</file>