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E:\DATOS\Escritorio\ESTADOS FINACIEROS AGN 2021\"/>
    </mc:Choice>
  </mc:AlternateContent>
  <xr:revisionPtr revIDLastSave="0" documentId="13_ncr:1_{91F75600-7773-462A-8202-71D1D38F0EED}" xr6:coauthVersionLast="47" xr6:coauthVersionMax="47" xr10:uidLastSave="{00000000-0000-0000-0000-000000000000}"/>
  <bookViews>
    <workbookView xWindow="-120" yWindow="-120" windowWidth="29040" windowHeight="15720" tabRatio="917" xr2:uid="{00000000-000D-0000-FFFF-FFFF00000000}"/>
  </bookViews>
  <sheets>
    <sheet name="EFE-Flujo de Efectivo" sheetId="7" r:id="rId1"/>
    <sheet name="Hoja1" sheetId="28" r:id="rId2"/>
  </sheets>
  <externalReferences>
    <externalReference r:id="rId3"/>
  </externalReferences>
  <definedNames>
    <definedName name="_xlnm._FilterDatabase" localSheetId="0" hidden="1">'EFE-Flujo de Efectivo'!$A$12:$F$54</definedName>
    <definedName name="_xlnm.Print_Area" localSheetId="0">'EFE-Flujo de Efectivo'!$A$1:$E$51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7" l="1"/>
  <c r="C15" i="7"/>
  <c r="D15" i="7" l="1"/>
  <c r="D28" i="7"/>
  <c r="D19" i="7" l="1"/>
  <c r="D20" i="7" s="1"/>
  <c r="D36" i="7" s="1"/>
  <c r="D38" i="7" s="1"/>
  <c r="C28" i="7"/>
  <c r="C20" i="7"/>
  <c r="A5" i="7"/>
  <c r="C36" i="7" l="1"/>
  <c r="C38" i="7" s="1"/>
</calcChain>
</file>

<file path=xl/sharedStrings.xml><?xml version="1.0" encoding="utf-8"?>
<sst xmlns="http://schemas.openxmlformats.org/spreadsheetml/2006/main" count="31" uniqueCount="30">
  <si>
    <t>(Valores en RD$)</t>
  </si>
  <si>
    <t xml:space="preserve"> </t>
  </si>
  <si>
    <t>Estado de Flujo de Efectivo</t>
  </si>
  <si>
    <t>Cobros por venta de bienes y servicios y arrendamientos</t>
  </si>
  <si>
    <t>Cobros de subvenciones, transferencias, y otras asignaciones</t>
  </si>
  <si>
    <t>Pagos a otras entidades para financiar sus operaciones (Transferencias)</t>
  </si>
  <si>
    <t>Pagos a los trabajadores o en beneficio de ellos</t>
  </si>
  <si>
    <t>Pagos por contribuciones a la seguridad social</t>
  </si>
  <si>
    <t xml:space="preserve">Pagos a proveedores </t>
  </si>
  <si>
    <t xml:space="preserve">Pagos por adquisición de propiedad, planta y equipo </t>
  </si>
  <si>
    <t xml:space="preserve">Flujos de efectivo netos por las actividades de inversión </t>
  </si>
  <si>
    <t>Flujos de efectivo netos por las actividades de financiación</t>
  </si>
  <si>
    <t>Flujos de efectivo netos de las actividades de operación</t>
  </si>
  <si>
    <t>Flujos de efectivo de las actividades de financiación</t>
  </si>
  <si>
    <t xml:space="preserve">Incremento/(Disminución) neta en efectivo y equivalentes al efectivo </t>
  </si>
  <si>
    <t xml:space="preserve">Efectivo y equivalentes al efectivo al final del período </t>
  </si>
  <si>
    <t xml:space="preserve">Efectivo y equivalentes al efectivo al principio del período </t>
  </si>
  <si>
    <t>Flujos de efectivo de las actividades de inversión (AINV)</t>
  </si>
  <si>
    <t>Flujos de efectivo procedentes de actividades de operación (AOP)</t>
  </si>
  <si>
    <t xml:space="preserve">Pagos por adquisición de intangibles y otros activos a largo plazo </t>
  </si>
  <si>
    <t>Roberto Cassá</t>
  </si>
  <si>
    <t>Ciriaco García Mesón</t>
  </si>
  <si>
    <t xml:space="preserve">Otros pagos </t>
  </si>
  <si>
    <t>Cobros de seguros por primas, reclamos y otros</t>
  </si>
  <si>
    <t>Pagos de pensiones y jubilaciones</t>
  </si>
  <si>
    <t>pago de costo de construciones y dessarrollo en processo</t>
  </si>
  <si>
    <t>Otros cobros</t>
  </si>
  <si>
    <t xml:space="preserve">Director  General </t>
  </si>
  <si>
    <t xml:space="preserve">Contador </t>
  </si>
  <si>
    <t>Del ejercicio terminado al 31 de diciembre del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</si>
</sst>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  <numFmt numFmtId="166" formatCode="###0;###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0" fontId="7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3" fontId="2" fillId="0" borderId="0" xfId="9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39" fontId="3" fillId="0" borderId="0" xfId="0" applyNumberFormat="1" applyFont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41" fontId="2" fillId="0" borderId="0" xfId="0" applyNumberFormat="1" applyFont="1" applyBorder="1" applyAlignment="1"/>
    <xf numFmtId="41" fontId="2" fillId="0" borderId="0" xfId="0" applyNumberFormat="1" applyFont="1" applyBorder="1"/>
    <xf numFmtId="0" fontId="3" fillId="0" borderId="0" xfId="0" applyFont="1" applyBorder="1" applyAlignment="1">
      <alignment horizontal="left" vertical="top"/>
    </xf>
    <xf numFmtId="43" fontId="3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/>
    <xf numFmtId="43" fontId="0" fillId="0" borderId="0" xfId="9" applyFont="1" applyAlignment="1">
      <alignment vertical="center"/>
    </xf>
    <xf numFmtId="4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2" fillId="0" borderId="0" xfId="9" applyFont="1" applyBorder="1" applyAlignment="1">
      <alignment vertical="center"/>
    </xf>
    <xf numFmtId="0" fontId="2" fillId="0" borderId="0" xfId="0" applyFont="1" applyBorder="1" applyAlignment="1">
      <alignment wrapText="1"/>
    </xf>
    <xf numFmtId="43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 indent="5"/>
    </xf>
    <xf numFmtId="4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12" fillId="0" borderId="0" xfId="9" applyFont="1" applyBorder="1" applyAlignment="1">
      <alignment horizontal="center" vertical="center"/>
    </xf>
    <xf numFmtId="43" fontId="0" fillId="0" borderId="0" xfId="9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</cellXfs>
  <cellStyles count="15">
    <cellStyle name="Comma_Hoja de trabajo flujo 2007" xfId="7" xr:uid="{00000000-0005-0000-0000-000000000000}"/>
    <cellStyle name="Millares" xfId="9" builtinId="3"/>
    <cellStyle name="Millares 2" xfId="2" xr:uid="{00000000-0005-0000-0000-000002000000}"/>
    <cellStyle name="Millares 3" xfId="6" xr:uid="{00000000-0005-0000-0000-000003000000}"/>
    <cellStyle name="Millares 3 2" xfId="5" xr:uid="{00000000-0005-0000-0000-000004000000}"/>
    <cellStyle name="Millares 4" xfId="12" xr:uid="{00000000-0005-0000-0000-000005000000}"/>
    <cellStyle name="Millares 5" xfId="11" xr:uid="{00000000-0005-0000-0000-000006000000}"/>
    <cellStyle name="Millares 7" xfId="13" xr:uid="{00000000-0005-0000-0000-000007000000}"/>
    <cellStyle name="Millares 9" xfId="14" xr:uid="{00000000-0005-0000-0000-000008000000}"/>
    <cellStyle name="Moneda 2" xfId="3" xr:uid="{00000000-0005-0000-0000-000009000000}"/>
    <cellStyle name="Normal" xfId="0" builtinId="0"/>
    <cellStyle name="Normal 2" xfId="8" xr:uid="{00000000-0005-0000-0000-00000B000000}"/>
    <cellStyle name="Normal 2 2" xfId="1" xr:uid="{00000000-0005-0000-0000-00000C000000}"/>
    <cellStyle name="Normal 2 2 2" xfId="4" xr:uid="{00000000-0005-0000-0000-00000D000000}"/>
    <cellStyle name="Normal 3" xfId="10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85725</xdr:rowOff>
    </xdr:from>
    <xdr:to>
      <xdr:col>2</xdr:col>
      <xdr:colOff>876301</xdr:colOff>
      <xdr:row>4</xdr:row>
      <xdr:rowOff>142874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8826" y="85725"/>
          <a:ext cx="2514600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44</xdr:row>
      <xdr:rowOff>0</xdr:rowOff>
    </xdr:from>
    <xdr:to>
      <xdr:col>4</xdr:col>
      <xdr:colOff>619125</xdr:colOff>
      <xdr:row>49</xdr:row>
      <xdr:rowOff>57150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7E6CE1C5-588E-4B88-BBBF-299B2AFED32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90950" y="8658225"/>
          <a:ext cx="23145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1828800</xdr:colOff>
      <xdr:row>40</xdr:row>
      <xdr:rowOff>28575</xdr:rowOff>
    </xdr:from>
    <xdr:to>
      <xdr:col>2</xdr:col>
      <xdr:colOff>647700</xdr:colOff>
      <xdr:row>43</xdr:row>
      <xdr:rowOff>47626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7E4C0BF-EDC8-4DE8-BEEC-55AA38D4E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14575" y="7924800"/>
          <a:ext cx="2000250" cy="5905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266700</xdr:colOff>
      <xdr:row>43</xdr:row>
      <xdr:rowOff>180975</xdr:rowOff>
    </xdr:from>
    <xdr:to>
      <xdr:col>1</xdr:col>
      <xdr:colOff>1685925</xdr:colOff>
      <xdr:row>48</xdr:row>
      <xdr:rowOff>9525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0A12369C-425E-4279-8B24-0D85F1E9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11167" r="10660" b="25389"/>
        <a:stretch>
          <a:fillRect/>
        </a:stretch>
      </xdr:blipFill>
      <xdr:spPr bwMode="auto">
        <a:xfrm>
          <a:off x="266700" y="8648700"/>
          <a:ext cx="1905000" cy="7810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pargateway\cp_contabilidad\CGARCIA\ESTADOS%20FINANCIEROS\ESTADOS%202020\CIERRE%202020\CGARCIA\ESTADOS%20FINANCIEROS\Estados%202019\Estados%20%20Financiero%20CIERRE%202019%20DIGECOG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CANP-Cambio Patrimonio"/>
      <sheetName val="EFE-Flujo de Efectivo"/>
      <sheetName val="Estado Comparativo"/>
    </sheetNames>
    <sheetDataSet>
      <sheetData sheetId="0">
        <row r="1">
          <cell r="A1" t="str">
            <v>Archivo General de la Nación</v>
          </cell>
        </row>
      </sheetData>
      <sheetData sheetId="1">
        <row r="3">
          <cell r="A3" t="str">
            <v>Del ejercicio terminado al 31 de diciembre del 2019 y 2018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O84"/>
  <sheetViews>
    <sheetView tabSelected="1" workbookViewId="0">
      <selection activeCell="G9" sqref="G9:G10"/>
    </sheetView>
  </sheetViews>
  <sheetFormatPr baseColWidth="10" defaultColWidth="11.42578125" defaultRowHeight="15" x14ac:dyDescent="0.25"/>
  <cols>
    <col min="1" max="1" width="7.28515625" style="1" customWidth="1"/>
    <col min="2" max="2" width="47.7109375" style="1" customWidth="1"/>
    <col min="3" max="3" width="13.42578125" style="1" bestFit="1" customWidth="1"/>
    <col min="4" max="4" width="13.85546875" style="1" customWidth="1"/>
    <col min="5" max="5" width="17" style="1" customWidth="1"/>
    <col min="6" max="6" width="2.7109375" style="1" customWidth="1"/>
    <col min="7" max="7" width="14.85546875" style="4" bestFit="1" customWidth="1"/>
    <col min="8" max="8" width="13.28515625" style="4" customWidth="1"/>
    <col min="9" max="10" width="11.42578125" style="4"/>
    <col min="11" max="11" width="15.5703125" style="4" customWidth="1"/>
    <col min="12" max="16384" width="11.42578125" style="4"/>
  </cols>
  <sheetData>
    <row r="3" spans="1:11" x14ac:dyDescent="0.25">
      <c r="A3" s="4"/>
      <c r="B3" s="4"/>
      <c r="C3" s="4"/>
      <c r="D3" s="4"/>
      <c r="E3" s="4"/>
    </row>
    <row r="4" spans="1:11" x14ac:dyDescent="0.25">
      <c r="A4" s="4"/>
      <c r="B4" s="4"/>
      <c r="C4" s="4"/>
      <c r="D4" s="4"/>
      <c r="E4" s="4"/>
    </row>
    <row r="5" spans="1:11" ht="22.5" x14ac:dyDescent="0.25">
      <c r="A5" s="53" t="str">
        <f>+'[1]ESF - Situación Financiera'!A1</f>
        <v>Archivo General de la Nación</v>
      </c>
      <c r="B5" s="53"/>
      <c r="C5" s="53"/>
      <c r="D5" s="53"/>
      <c r="E5" s="51"/>
      <c r="F5" s="6"/>
    </row>
    <row r="6" spans="1:11" ht="15.75" x14ac:dyDescent="0.25">
      <c r="A6" s="54" t="s">
        <v>2</v>
      </c>
      <c r="B6" s="54"/>
      <c r="C6" s="54"/>
      <c r="D6" s="54"/>
      <c r="E6" s="52"/>
      <c r="F6" s="6"/>
    </row>
    <row r="7" spans="1:11" ht="15.75" x14ac:dyDescent="0.25">
      <c r="A7" s="55" t="s">
        <v>29</v>
      </c>
      <c r="B7" s="55"/>
      <c r="C7" s="55"/>
      <c r="D7" s="55"/>
      <c r="E7" s="52"/>
      <c r="F7" s="6"/>
    </row>
    <row r="8" spans="1:11" ht="15.75" x14ac:dyDescent="0.25">
      <c r="A8" s="54" t="s">
        <v>0</v>
      </c>
      <c r="B8" s="54"/>
      <c r="C8" s="54"/>
      <c r="D8" s="54"/>
      <c r="E8" s="52"/>
      <c r="F8" s="6"/>
      <c r="H8" s="56"/>
      <c r="I8" s="56"/>
      <c r="J8" s="56"/>
      <c r="K8" s="56"/>
    </row>
    <row r="9" spans="1:11" x14ac:dyDescent="0.25">
      <c r="A9" s="6"/>
      <c r="B9" s="6"/>
      <c r="C9" s="7">
        <v>2021</v>
      </c>
      <c r="D9" s="7">
        <v>2020</v>
      </c>
      <c r="F9" s="6"/>
    </row>
    <row r="10" spans="1:11" x14ac:dyDescent="0.25">
      <c r="A10" s="8" t="s">
        <v>18</v>
      </c>
      <c r="B10" s="9"/>
      <c r="C10" s="10"/>
      <c r="D10" s="10"/>
      <c r="F10" s="6"/>
    </row>
    <row r="11" spans="1:11" customFormat="1" x14ac:dyDescent="0.25">
      <c r="A11" s="15"/>
      <c r="B11" s="22" t="s">
        <v>3</v>
      </c>
      <c r="C11" s="12">
        <v>7338329</v>
      </c>
      <c r="D11" s="12">
        <v>1215922.81</v>
      </c>
      <c r="E11" s="1"/>
      <c r="F11" s="15"/>
    </row>
    <row r="12" spans="1:11" x14ac:dyDescent="0.25">
      <c r="A12" s="6"/>
      <c r="B12" s="22" t="s">
        <v>4</v>
      </c>
      <c r="C12" s="12">
        <v>257195139</v>
      </c>
      <c r="D12" s="12">
        <v>271442152.81</v>
      </c>
      <c r="F12" s="6"/>
    </row>
    <row r="13" spans="1:11" customFormat="1" x14ac:dyDescent="0.25">
      <c r="A13" s="15"/>
      <c r="B13" s="22" t="s">
        <v>23</v>
      </c>
      <c r="C13" s="12">
        <v>274383.3</v>
      </c>
      <c r="D13" s="12">
        <v>0</v>
      </c>
      <c r="E13" s="1"/>
      <c r="F13" s="15"/>
    </row>
    <row r="14" spans="1:11" customFormat="1" ht="30" x14ac:dyDescent="0.25">
      <c r="A14" s="15"/>
      <c r="B14" s="22" t="s">
        <v>5</v>
      </c>
      <c r="C14" s="12">
        <v>-884684</v>
      </c>
      <c r="D14" s="12">
        <v>-1268667.18</v>
      </c>
      <c r="E14" s="1"/>
      <c r="F14" s="15"/>
    </row>
    <row r="15" spans="1:11" x14ac:dyDescent="0.25">
      <c r="A15" s="6"/>
      <c r="B15" s="22" t="s">
        <v>6</v>
      </c>
      <c r="C15" s="12">
        <f>-148206206.48+327000</f>
        <v>-147879206.47999999</v>
      </c>
      <c r="D15" s="12">
        <f>-146445494.51+391750</f>
        <v>-146053744.50999999</v>
      </c>
      <c r="F15" s="6"/>
    </row>
    <row r="16" spans="1:11" customFormat="1" x14ac:dyDescent="0.25">
      <c r="A16" s="15"/>
      <c r="B16" s="22" t="s">
        <v>7</v>
      </c>
      <c r="C16" s="12">
        <v>-16705157.09</v>
      </c>
      <c r="D16" s="12">
        <v>-16842841.489999998</v>
      </c>
      <c r="E16" s="1"/>
      <c r="F16" s="15"/>
    </row>
    <row r="17" spans="1:15" customFormat="1" x14ac:dyDescent="0.25">
      <c r="A17" s="15"/>
      <c r="B17" s="22" t="s">
        <v>24</v>
      </c>
      <c r="C17" s="12">
        <v>-327000</v>
      </c>
      <c r="D17" s="12">
        <v>-391750</v>
      </c>
      <c r="E17" s="1"/>
      <c r="F17" s="15"/>
    </row>
    <row r="18" spans="1:15" x14ac:dyDescent="0.25">
      <c r="A18" s="6"/>
      <c r="B18" s="22" t="s">
        <v>8</v>
      </c>
      <c r="C18" s="12">
        <v>-21706546.75</v>
      </c>
      <c r="D18" s="12">
        <v>-38269462.530000001</v>
      </c>
      <c r="F18" s="6"/>
      <c r="K18" s="12"/>
    </row>
    <row r="19" spans="1:15" x14ac:dyDescent="0.25">
      <c r="A19" s="6"/>
      <c r="B19" s="22" t="s">
        <v>22</v>
      </c>
      <c r="C19" s="24">
        <v>-46587753.229999997</v>
      </c>
      <c r="D19" s="24">
        <f>-2562249-655796</f>
        <v>-3218045</v>
      </c>
      <c r="F19" s="25"/>
      <c r="K19" s="12"/>
    </row>
    <row r="20" spans="1:15" x14ac:dyDescent="0.25">
      <c r="A20" s="8" t="s">
        <v>12</v>
      </c>
      <c r="B20" s="6"/>
      <c r="C20" s="13">
        <f>SUM(C11:C19)</f>
        <v>30717503.750000022</v>
      </c>
      <c r="D20" s="13">
        <f>SUM(D11:D19)</f>
        <v>66613564.910000011</v>
      </c>
      <c r="F20" s="6"/>
      <c r="K20" s="12"/>
      <c r="M20" s="29"/>
      <c r="O20" s="29"/>
    </row>
    <row r="21" spans="1:15" x14ac:dyDescent="0.25">
      <c r="A21" s="6"/>
      <c r="B21" s="6" t="s">
        <v>1</v>
      </c>
      <c r="C21" s="12"/>
      <c r="D21" s="12"/>
      <c r="F21" s="6"/>
      <c r="K21" s="12"/>
    </row>
    <row r="22" spans="1:15" x14ac:dyDescent="0.25">
      <c r="A22" s="8" t="s">
        <v>17</v>
      </c>
      <c r="B22" s="9"/>
      <c r="C22" s="13"/>
      <c r="D22" s="13"/>
      <c r="F22" s="6"/>
      <c r="I22" s="29"/>
      <c r="K22" s="12"/>
    </row>
    <row r="23" spans="1:15" customFormat="1" x14ac:dyDescent="0.25">
      <c r="A23" s="18"/>
      <c r="B23" s="34"/>
      <c r="C23" s="17"/>
      <c r="D23" s="17"/>
      <c r="E23" s="1"/>
      <c r="F23" s="15"/>
    </row>
    <row r="24" spans="1:15" x14ac:dyDescent="0.25">
      <c r="A24" s="6"/>
      <c r="B24" s="22" t="s">
        <v>9</v>
      </c>
      <c r="C24" s="12">
        <f>-42324127.48+263519</f>
        <v>-42060608.479999997</v>
      </c>
      <c r="D24" s="12">
        <v>-9363086.6199999992</v>
      </c>
      <c r="F24" s="6"/>
      <c r="G24" s="28"/>
    </row>
    <row r="25" spans="1:15" ht="13.5" customHeight="1" x14ac:dyDescent="0.25">
      <c r="A25" s="6"/>
      <c r="B25" s="22" t="s">
        <v>19</v>
      </c>
      <c r="C25" s="12"/>
      <c r="D25" s="12">
        <v>-104199.9</v>
      </c>
      <c r="F25" s="6"/>
      <c r="G25" s="12"/>
    </row>
    <row r="26" spans="1:15" ht="13.5" customHeight="1" x14ac:dyDescent="0.25">
      <c r="A26" s="6"/>
      <c r="B26" s="22" t="s">
        <v>25</v>
      </c>
      <c r="C26" s="12"/>
      <c r="D26" s="12"/>
      <c r="F26" s="6"/>
      <c r="G26" s="12"/>
    </row>
    <row r="27" spans="1:15" ht="13.5" customHeight="1" x14ac:dyDescent="0.25">
      <c r="A27" s="6"/>
      <c r="B27" s="22"/>
      <c r="C27" s="12"/>
      <c r="D27" s="12"/>
      <c r="F27" s="6"/>
      <c r="G27" s="35"/>
    </row>
    <row r="28" spans="1:15" x14ac:dyDescent="0.25">
      <c r="A28" s="8" t="s">
        <v>10</v>
      </c>
      <c r="B28" s="6"/>
      <c r="C28" s="13">
        <f>SUM(C24:C26)</f>
        <v>-42060608.479999997</v>
      </c>
      <c r="D28" s="13">
        <f>SUM(D24:D26)</f>
        <v>-9467286.5199999996</v>
      </c>
      <c r="F28" s="6"/>
    </row>
    <row r="29" spans="1:15" x14ac:dyDescent="0.25">
      <c r="A29" s="8"/>
      <c r="B29" s="6"/>
      <c r="C29" s="12"/>
      <c r="D29" s="12"/>
      <c r="F29" s="6"/>
    </row>
    <row r="30" spans="1:15" customFormat="1" x14ac:dyDescent="0.25">
      <c r="A30" s="18" t="s">
        <v>13</v>
      </c>
      <c r="B30" s="26"/>
      <c r="C30" s="13"/>
      <c r="D30" s="13"/>
      <c r="E30" s="1"/>
      <c r="F30" s="6"/>
    </row>
    <row r="31" spans="1:15" customFormat="1" x14ac:dyDescent="0.25">
      <c r="A31" s="15"/>
      <c r="B31" s="22" t="s">
        <v>26</v>
      </c>
      <c r="C31" s="12"/>
      <c r="D31" s="16"/>
      <c r="E31" s="1"/>
      <c r="F31" s="15"/>
    </row>
    <row r="32" spans="1:15" customFormat="1" x14ac:dyDescent="0.25">
      <c r="A32" s="18"/>
      <c r="B32" s="34"/>
      <c r="C32" s="16"/>
      <c r="D32" s="16"/>
      <c r="E32" s="1"/>
      <c r="F32" s="15"/>
    </row>
    <row r="33" spans="1:12" customFormat="1" x14ac:dyDescent="0.25">
      <c r="A33" s="15"/>
      <c r="B33" s="22" t="s">
        <v>22</v>
      </c>
      <c r="C33" s="1"/>
      <c r="D33" s="12">
        <v>0</v>
      </c>
      <c r="E33" s="1"/>
      <c r="F33" s="36"/>
    </row>
    <row r="34" spans="1:12" customFormat="1" x14ac:dyDescent="0.25">
      <c r="A34" s="18" t="s">
        <v>11</v>
      </c>
      <c r="B34" s="27"/>
      <c r="C34" s="13"/>
      <c r="D34" s="13"/>
      <c r="E34" s="1"/>
      <c r="F34" s="15"/>
    </row>
    <row r="35" spans="1:12" customFormat="1" x14ac:dyDescent="0.25">
      <c r="A35" s="18"/>
      <c r="B35" s="27"/>
      <c r="C35" s="17"/>
      <c r="D35" s="17"/>
      <c r="E35" s="1"/>
      <c r="F35" s="15"/>
    </row>
    <row r="36" spans="1:12" x14ac:dyDescent="0.25">
      <c r="A36" s="14" t="s">
        <v>14</v>
      </c>
      <c r="B36" s="6"/>
      <c r="C36" s="12">
        <f>+C20+C28+C31</f>
        <v>-11343104.729999974</v>
      </c>
      <c r="D36" s="12">
        <f>+D20+D28+D34</f>
        <v>57146278.390000015</v>
      </c>
      <c r="F36" s="6"/>
    </row>
    <row r="37" spans="1:12" x14ac:dyDescent="0.25">
      <c r="A37" s="6" t="s">
        <v>16</v>
      </c>
      <c r="B37" s="6"/>
      <c r="C37" s="12">
        <v>102957523</v>
      </c>
      <c r="D37" s="12">
        <v>45811245</v>
      </c>
      <c r="F37" s="6"/>
    </row>
    <row r="38" spans="1:12" ht="15.75" thickBot="1" x14ac:dyDescent="0.3">
      <c r="A38" s="8" t="s">
        <v>15</v>
      </c>
      <c r="B38" s="6"/>
      <c r="C38" s="21">
        <f>SUM(C36:C37)</f>
        <v>91614418.270000026</v>
      </c>
      <c r="D38" s="21">
        <f>SUM(D36:D37)</f>
        <v>102957523.39000002</v>
      </c>
      <c r="F38" s="6"/>
      <c r="H38" s="29"/>
    </row>
    <row r="39" spans="1:12" ht="15.75" thickTop="1" x14ac:dyDescent="0.25">
      <c r="A39" s="8"/>
      <c r="B39" s="6"/>
      <c r="C39" s="6"/>
      <c r="D39" s="11"/>
      <c r="E39" s="11"/>
    </row>
    <row r="40" spans="1:12" s="20" customFormat="1" x14ac:dyDescent="0.25">
      <c r="A40" s="8"/>
      <c r="B40" s="6"/>
      <c r="C40" s="33"/>
      <c r="D40" s="11"/>
      <c r="E40" s="11"/>
      <c r="F40" s="6"/>
    </row>
    <row r="41" spans="1:12" s="20" customFormat="1" x14ac:dyDescent="0.25">
      <c r="A41" s="8"/>
      <c r="C41" s="47"/>
      <c r="E41" s="11"/>
      <c r="F41" s="6"/>
    </row>
    <row r="42" spans="1:12" s="20" customFormat="1" x14ac:dyDescent="0.25">
      <c r="A42" s="8"/>
      <c r="C42" s="47"/>
      <c r="E42" s="11"/>
      <c r="F42" s="6"/>
    </row>
    <row r="43" spans="1:12" s="20" customFormat="1" x14ac:dyDescent="0.25">
      <c r="A43" s="8"/>
      <c r="C43" s="47"/>
      <c r="E43" s="11"/>
      <c r="F43" s="6"/>
    </row>
    <row r="44" spans="1:12" s="20" customFormat="1" x14ac:dyDescent="0.25">
      <c r="A44" s="8"/>
      <c r="B44" s="49" t="s">
        <v>20</v>
      </c>
      <c r="C44" s="47"/>
      <c r="E44" s="11"/>
      <c r="F44" s="6"/>
    </row>
    <row r="45" spans="1:12" s="20" customFormat="1" x14ac:dyDescent="0.25">
      <c r="A45" s="8"/>
      <c r="B45" s="50" t="s">
        <v>27</v>
      </c>
      <c r="C45" s="47"/>
      <c r="E45" s="11"/>
      <c r="F45" s="6"/>
    </row>
    <row r="46" spans="1:12" s="20" customFormat="1" x14ac:dyDescent="0.25">
      <c r="A46" s="8"/>
      <c r="C46" s="46"/>
      <c r="E46" s="11"/>
      <c r="F46" s="6"/>
    </row>
    <row r="47" spans="1:12" x14ac:dyDescent="0.25">
      <c r="C47" s="44"/>
      <c r="D47" s="40"/>
      <c r="E47" s="41"/>
      <c r="F47" s="41"/>
      <c r="G47" s="41"/>
      <c r="H47" s="41"/>
      <c r="I47" s="41"/>
      <c r="J47" s="41"/>
      <c r="K47" s="41"/>
      <c r="L47" s="41"/>
    </row>
    <row r="48" spans="1:12" x14ac:dyDescent="0.25">
      <c r="B48" s="42" t="s">
        <v>21</v>
      </c>
      <c r="D48" s="39"/>
      <c r="E48" s="42"/>
      <c r="F48" s="42"/>
      <c r="G48" s="42"/>
      <c r="H48" s="42"/>
      <c r="I48" s="42"/>
      <c r="J48" s="42"/>
      <c r="K48" s="42"/>
      <c r="L48" s="42"/>
    </row>
    <row r="49" spans="1:12" x14ac:dyDescent="0.25">
      <c r="B49" s="23" t="s">
        <v>28</v>
      </c>
      <c r="D49" s="48"/>
      <c r="E49" s="42"/>
      <c r="F49" s="42"/>
      <c r="G49" s="42"/>
      <c r="H49" s="42"/>
      <c r="I49" s="42"/>
      <c r="J49" s="42"/>
      <c r="K49" s="42"/>
      <c r="L49" s="42"/>
    </row>
    <row r="50" spans="1:12" x14ac:dyDescent="0.25">
      <c r="D50" s="48"/>
      <c r="E50" s="42"/>
      <c r="F50" s="42"/>
      <c r="G50" s="42"/>
      <c r="H50" s="42"/>
      <c r="I50" s="42"/>
      <c r="J50" s="42"/>
      <c r="K50" s="42"/>
      <c r="L50" s="42"/>
    </row>
    <row r="51" spans="1:12" x14ac:dyDescent="0.25">
      <c r="D51" s="37"/>
      <c r="E51" s="42"/>
      <c r="F51" s="42"/>
      <c r="G51" s="42"/>
      <c r="H51" s="42"/>
      <c r="I51" s="42"/>
      <c r="J51" s="42"/>
      <c r="K51" s="42"/>
      <c r="L51" s="42"/>
    </row>
    <row r="52" spans="1:12" x14ac:dyDescent="0.25">
      <c r="B52" s="38"/>
      <c r="C52" s="43"/>
      <c r="D52" s="39"/>
      <c r="E52" s="2"/>
      <c r="F52" s="2"/>
      <c r="G52" s="2"/>
      <c r="H52" s="2"/>
      <c r="I52" s="2"/>
      <c r="J52" s="1"/>
      <c r="K52" s="12"/>
      <c r="L52" s="12"/>
    </row>
    <row r="53" spans="1:12" x14ac:dyDescent="0.25">
      <c r="A53" s="4"/>
      <c r="C53" s="42"/>
      <c r="F53" s="42"/>
      <c r="G53" s="2"/>
      <c r="K53" s="42"/>
      <c r="L53" s="42"/>
    </row>
    <row r="54" spans="1:12" ht="28.5" customHeight="1" x14ac:dyDescent="0.25">
      <c r="B54" s="23"/>
      <c r="C54" s="23"/>
      <c r="E54" s="37"/>
      <c r="F54" s="19"/>
      <c r="G54" s="2"/>
      <c r="K54" s="19"/>
      <c r="L54" s="19"/>
    </row>
    <row r="55" spans="1:12" x14ac:dyDescent="0.25">
      <c r="A55" s="6"/>
      <c r="B55" s="4"/>
      <c r="C55" s="4"/>
      <c r="D55" s="4"/>
      <c r="E55" s="12"/>
    </row>
    <row r="56" spans="1:12" x14ac:dyDescent="0.25">
      <c r="B56" s="32"/>
      <c r="C56" s="45"/>
      <c r="E56" s="3"/>
    </row>
    <row r="57" spans="1:12" x14ac:dyDescent="0.25">
      <c r="B57" s="4"/>
      <c r="C57" s="4"/>
      <c r="D57" s="31"/>
    </row>
    <row r="58" spans="1:12" x14ac:dyDescent="0.25">
      <c r="B58" s="30"/>
      <c r="C58" s="43"/>
      <c r="D58" s="30"/>
    </row>
    <row r="60" spans="1:12" x14ac:dyDescent="0.25">
      <c r="B60" s="4"/>
      <c r="C60" s="4"/>
      <c r="D60" s="4"/>
    </row>
    <row r="74" spans="4:5" x14ac:dyDescent="0.25">
      <c r="D74" s="5"/>
      <c r="E74" s="5"/>
    </row>
    <row r="75" spans="4:5" x14ac:dyDescent="0.25">
      <c r="D75" s="5"/>
      <c r="E75" s="5"/>
    </row>
    <row r="76" spans="4:5" x14ac:dyDescent="0.25">
      <c r="D76" s="5"/>
      <c r="E76" s="5"/>
    </row>
    <row r="77" spans="4:5" x14ac:dyDescent="0.25">
      <c r="D77" s="5"/>
      <c r="E77" s="5"/>
    </row>
    <row r="78" spans="4:5" x14ac:dyDescent="0.25">
      <c r="D78" s="5"/>
      <c r="E78" s="5"/>
    </row>
    <row r="79" spans="4:5" x14ac:dyDescent="0.25">
      <c r="D79" s="5"/>
      <c r="E79" s="5"/>
    </row>
    <row r="80" spans="4:5" x14ac:dyDescent="0.25">
      <c r="D80" s="5"/>
      <c r="E80" s="5"/>
    </row>
    <row r="81" spans="4:5" x14ac:dyDescent="0.25">
      <c r="D81" s="5"/>
      <c r="E81" s="5"/>
    </row>
    <row r="82" spans="4:5" x14ac:dyDescent="0.25">
      <c r="D82" s="5"/>
      <c r="E82" s="5"/>
    </row>
    <row r="83" spans="4:5" x14ac:dyDescent="0.25">
      <c r="D83" s="5"/>
      <c r="E83" s="5"/>
    </row>
    <row r="84" spans="4:5" x14ac:dyDescent="0.25">
      <c r="D84" s="5"/>
      <c r="E84" s="5"/>
    </row>
  </sheetData>
  <mergeCells count="5">
    <mergeCell ref="A5:D5"/>
    <mergeCell ref="A6:D6"/>
    <mergeCell ref="H8:K8"/>
    <mergeCell ref="A8:D8"/>
    <mergeCell ref="A7:D7"/>
  </mergeCells>
  <printOptions horizontalCentered="1"/>
  <pageMargins left="0.25" right="0.25" top="0.75" bottom="0.75" header="0.3" footer="0.3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F25" sqref="F2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EFE-Flujo de Efectivo</vt:lpstr>
      <vt:lpstr>Hoja1</vt:lpstr>
      <vt:lpstr>'EFE-Flujo de Efectivo'!Área_de_impresión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Ciriaco Garcia</cp:lastModifiedBy>
  <cp:lastPrinted>2022-04-08T15:38:35Z</cp:lastPrinted>
  <dcterms:created xsi:type="dcterms:W3CDTF">2018-05-02T13:48:18Z</dcterms:created>
  <dcterms:modified xsi:type="dcterms:W3CDTF">2022-04-08T15:44:05Z</dcterms:modified>
</cp:coreProperties>
</file>