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DATOS\Escritorio\ESTADOS FINACIEROS AGN 2021\"/>
    </mc:Choice>
  </mc:AlternateContent>
  <xr:revisionPtr revIDLastSave="0" documentId="13_ncr:1_{F71B94B9-8CEA-42DD-910A-BEA50330C0CD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Estado Comparativo" sheetId="27" r:id="rId1"/>
    <sheet name="Hoja1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7" l="1"/>
  <c r="E19" i="27"/>
  <c r="D18" i="27" l="1"/>
  <c r="E20" i="27"/>
  <c r="F19" i="27"/>
  <c r="F20" i="27"/>
  <c r="F21" i="27"/>
  <c r="C18" i="27"/>
  <c r="E21" i="27"/>
  <c r="E28" i="27"/>
  <c r="E27" i="27"/>
  <c r="E26" i="27"/>
  <c r="E25" i="27"/>
  <c r="E24" i="27"/>
  <c r="E23" i="27"/>
  <c r="F22" i="27"/>
  <c r="D22" i="27"/>
  <c r="C22" i="27"/>
  <c r="D29" i="27" l="1"/>
  <c r="E18" i="27"/>
  <c r="C29" i="27"/>
  <c r="F18" i="27"/>
  <c r="F29" i="27" s="1"/>
  <c r="E22" i="27"/>
  <c r="E29" i="27" l="1"/>
</calcChain>
</file>

<file path=xl/sharedStrings.xml><?xml version="1.0" encoding="utf-8"?>
<sst xmlns="http://schemas.openxmlformats.org/spreadsheetml/2006/main" count="27" uniqueCount="27">
  <si>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</si>
  <si>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</si>
  <si>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</si>
  <si>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</si>
  <si>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</si>
  <si>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</si>
  <si>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</si>
  <si>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</si>
  <si>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r>
      <rPr>
        <b/>
        <sz val="12"/>
        <color rgb="FF231F20"/>
        <rFont val="Times New Roman"/>
        <family val="1"/>
      </rPr>
      <t>Resultado financiero (1-2)</t>
    </r>
  </si>
  <si>
    <t>Roberto Cassá</t>
  </si>
  <si>
    <t>Ciriaco García Mesón</t>
  </si>
  <si>
    <t>Bienes muebles, inmuebles e intangibles</t>
  </si>
  <si>
    <t>Ingresos totales</t>
  </si>
  <si>
    <t>Transferencias</t>
  </si>
  <si>
    <t>Ingresos por contraprestación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</si>
  <si>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</si>
  <si>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</si>
  <si>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</si>
  <si>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</si>
  <si>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</si>
  <si>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Obras</t>
  </si>
  <si>
    <t>Durante período  Terminado el Al 31  DE diciembre   2020</t>
  </si>
  <si>
    <t>Santa Reyes</t>
  </si>
  <si>
    <t>Donaciones</t>
  </si>
  <si>
    <t xml:space="preserve">Contador </t>
  </si>
  <si>
    <t xml:space="preserve">Director General </t>
  </si>
  <si>
    <t xml:space="preserve">Administrativo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</si>
</sst>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###0.0;###0.0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66" fontId="11" fillId="0" borderId="0" xfId="0" applyNumberFormat="1" applyFont="1" applyFill="1" applyBorder="1" applyAlignment="1">
      <alignment horizontal="left" vertical="top" wrapText="1"/>
    </xf>
    <xf numFmtId="43" fontId="7" fillId="0" borderId="0" xfId="9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>
      <alignment horizontal="left" vertical="top" wrapText="1"/>
    </xf>
    <xf numFmtId="43" fontId="8" fillId="0" borderId="0" xfId="9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43" fontId="7" fillId="0" borderId="1" xfId="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9" fontId="7" fillId="0" borderId="0" xfId="9" applyNumberFormat="1" applyFont="1" applyFill="1" applyBorder="1" applyAlignment="1">
      <alignment horizontal="center" vertical="top" wrapText="1"/>
    </xf>
    <xf numFmtId="9" fontId="8" fillId="0" borderId="0" xfId="9" applyNumberFormat="1" applyFont="1" applyFill="1" applyBorder="1" applyAlignment="1">
      <alignment horizontal="center" vertical="top" wrapText="1"/>
    </xf>
    <xf numFmtId="9" fontId="7" fillId="0" borderId="1" xfId="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68" fontId="8" fillId="0" borderId="0" xfId="9" applyNumberFormat="1" applyFont="1" applyFill="1" applyBorder="1" applyAlignment="1">
      <alignment horizontal="center" vertical="top" wrapText="1"/>
    </xf>
    <xf numFmtId="168" fontId="7" fillId="0" borderId="0" xfId="9" applyNumberFormat="1" applyFont="1" applyFill="1" applyBorder="1" applyAlignment="1">
      <alignment horizontal="center" vertical="top" wrapText="1"/>
    </xf>
    <xf numFmtId="168" fontId="4" fillId="2" borderId="0" xfId="9" applyNumberFormat="1" applyFont="1" applyFill="1" applyBorder="1" applyAlignment="1">
      <alignment horizontal="right" wrapText="1"/>
    </xf>
    <xf numFmtId="2" fontId="7" fillId="0" borderId="0" xfId="9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5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3" xr:uid="{00000000-0005-0000-0000-000009000000}"/>
    <cellStyle name="Normal" xfId="0" builtinId="0"/>
    <cellStyle name="Normal 2" xfId="8" xr:uid="{00000000-0005-0000-0000-00000B000000}"/>
    <cellStyle name="Normal 2 2" xfId="1" xr:uid="{00000000-0005-0000-0000-00000C000000}"/>
    <cellStyle name="Normal 2 2 2" xfId="4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1485899</xdr:colOff>
      <xdr:row>4</xdr:row>
      <xdr:rowOff>66675</xdr:rowOff>
    </xdr:from>
    <xdr:to>
      <xdr:col>4</xdr:col>
      <xdr:colOff>47624</xdr:colOff>
      <xdr:row>9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4" y="828675"/>
          <a:ext cx="31337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35</xdr:row>
      <xdr:rowOff>123825</xdr:rowOff>
    </xdr:from>
    <xdr:to>
      <xdr:col>3</xdr:col>
      <xdr:colOff>942975</xdr:colOff>
      <xdr:row>38</xdr:row>
      <xdr:rowOff>142876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83BDC72-54D9-430F-8F8F-7D8E8F74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90800" y="6896100"/>
          <a:ext cx="2000250" cy="59055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942975</xdr:colOff>
      <xdr:row>41</xdr:row>
      <xdr:rowOff>9525</xdr:rowOff>
    </xdr:from>
    <xdr:to>
      <xdr:col>5</xdr:col>
      <xdr:colOff>1123950</xdr:colOff>
      <xdr:row>47</xdr:row>
      <xdr:rowOff>28575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153DF1E-657F-41AC-904B-260DC61C7374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591050" y="7924800"/>
          <a:ext cx="23145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43</xdr:row>
      <xdr:rowOff>180975</xdr:rowOff>
    </xdr:from>
    <xdr:to>
      <xdr:col>1</xdr:col>
      <xdr:colOff>1981200</xdr:colOff>
      <xdr:row>48</xdr:row>
      <xdr:rowOff>9525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17B07CBD-05B9-42FA-9C92-82C460A9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11167" r="10660" b="25389"/>
        <a:stretch>
          <a:fillRect/>
        </a:stretch>
      </xdr:blipFill>
      <xdr:spPr bwMode="auto">
        <a:xfrm>
          <a:off x="409575" y="8477250"/>
          <a:ext cx="19050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2:H49"/>
  <sheetViews>
    <sheetView tabSelected="1" topLeftCell="A16" workbookViewId="0">
      <selection activeCell="F36" sqref="F36"/>
    </sheetView>
  </sheetViews>
  <sheetFormatPr baseColWidth="10" defaultRowHeight="15" x14ac:dyDescent="0.25"/>
  <cols>
    <col min="1" max="1" width="5" customWidth="1"/>
    <col min="2" max="2" width="30.28515625" customWidth="1"/>
    <col min="3" max="3" width="19.42578125" customWidth="1"/>
    <col min="4" max="4" width="18.85546875" customWidth="1"/>
    <col min="5" max="5" width="13.140625" customWidth="1"/>
    <col min="6" max="6" width="18.42578125" customWidth="1"/>
  </cols>
  <sheetData>
    <row r="12" spans="1:8" ht="15.75" x14ac:dyDescent="0.25">
      <c r="A12" s="37" t="s">
        <v>0</v>
      </c>
      <c r="B12" s="37"/>
      <c r="C12" s="37"/>
      <c r="D12" s="37"/>
      <c r="E12" s="37"/>
      <c r="F12" s="37"/>
      <c r="G12" s="2"/>
      <c r="H12" s="2"/>
    </row>
    <row r="13" spans="1:8" ht="15.75" x14ac:dyDescent="0.25">
      <c r="A13" s="37" t="s">
        <v>21</v>
      </c>
      <c r="B13" s="37"/>
      <c r="C13" s="37"/>
      <c r="D13" s="37"/>
      <c r="E13" s="37"/>
      <c r="F13" s="37"/>
      <c r="G13" s="2"/>
      <c r="H13" s="2"/>
    </row>
    <row r="14" spans="1:8" x14ac:dyDescent="0.25">
      <c r="A14" s="38" t="s">
        <v>1</v>
      </c>
      <c r="B14" s="38"/>
      <c r="C14" s="38"/>
      <c r="D14" s="38"/>
      <c r="E14" s="38"/>
      <c r="F14" s="38"/>
      <c r="G14" s="2"/>
      <c r="H14" s="2"/>
    </row>
    <row r="15" spans="1:8" x14ac:dyDescent="0.25">
      <c r="A15" s="38" t="s">
        <v>2</v>
      </c>
      <c r="B15" s="38"/>
      <c r="C15" s="38"/>
      <c r="D15" s="38"/>
      <c r="E15" s="38"/>
      <c r="F15" s="38"/>
      <c r="G15" s="3"/>
      <c r="H15" s="3"/>
    </row>
    <row r="16" spans="1:8" x14ac:dyDescent="0.25">
      <c r="A16" s="19"/>
      <c r="B16" s="19"/>
      <c r="C16" s="19"/>
      <c r="D16" s="19"/>
      <c r="E16" s="19"/>
      <c r="F16" s="19"/>
      <c r="G16" s="3"/>
      <c r="H16" s="3"/>
    </row>
    <row r="17" spans="1:8" ht="42.75" x14ac:dyDescent="0.25">
      <c r="A17" s="29" t="s">
        <v>3</v>
      </c>
      <c r="B17" s="13"/>
      <c r="C17" s="5" t="s">
        <v>4</v>
      </c>
      <c r="D17" s="5" t="s">
        <v>5</v>
      </c>
      <c r="E17" s="5" t="s">
        <v>6</v>
      </c>
      <c r="F17" s="5" t="s">
        <v>7</v>
      </c>
      <c r="G17" s="3"/>
      <c r="H17" s="3"/>
    </row>
    <row r="18" spans="1:8" ht="15.75" x14ac:dyDescent="0.25">
      <c r="A18" s="6">
        <v>1</v>
      </c>
      <c r="B18" s="14" t="s">
        <v>12</v>
      </c>
      <c r="C18" s="31">
        <f>SUM(C19:C21)</f>
        <v>321572176.68000001</v>
      </c>
      <c r="D18" s="31">
        <f>SUM(D19:D21)</f>
        <v>264807851.30000001</v>
      </c>
      <c r="E18" s="20">
        <f t="shared" ref="E18:E23" si="0">+D18/C18</f>
        <v>0.82347874133250398</v>
      </c>
      <c r="F18" s="7">
        <f>SUM(F20:F21)</f>
        <v>56164325.38000001</v>
      </c>
      <c r="G18" s="16"/>
    </row>
    <row r="19" spans="1:8" ht="15.75" x14ac:dyDescent="0.25">
      <c r="A19" s="8">
        <v>1.3</v>
      </c>
      <c r="B19" s="15" t="s">
        <v>23</v>
      </c>
      <c r="C19" s="30">
        <v>600000</v>
      </c>
      <c r="D19" s="30">
        <v>0</v>
      </c>
      <c r="E19" s="33">
        <f t="shared" si="0"/>
        <v>0</v>
      </c>
      <c r="F19" s="9">
        <f>+C19-D19</f>
        <v>600000</v>
      </c>
      <c r="G19" s="16"/>
    </row>
    <row r="20" spans="1:8" ht="15.75" x14ac:dyDescent="0.25">
      <c r="A20" s="8">
        <v>1.4</v>
      </c>
      <c r="B20" s="15" t="s">
        <v>13</v>
      </c>
      <c r="C20" s="30">
        <v>315322176.68000001</v>
      </c>
      <c r="D20" s="30">
        <v>257195139</v>
      </c>
      <c r="E20" s="21">
        <f t="shared" si="0"/>
        <v>0.81565826326579827</v>
      </c>
      <c r="F20" s="9">
        <f>+C20-D20</f>
        <v>58127037.680000007</v>
      </c>
      <c r="G20" s="2"/>
    </row>
    <row r="21" spans="1:8" ht="15.75" x14ac:dyDescent="0.25">
      <c r="A21" s="8">
        <v>1.5</v>
      </c>
      <c r="B21" s="15" t="s">
        <v>14</v>
      </c>
      <c r="C21" s="30">
        <f>6250000-600000</f>
        <v>5650000</v>
      </c>
      <c r="D21" s="32">
        <v>7612712.2999999998</v>
      </c>
      <c r="E21" s="21">
        <f t="shared" si="0"/>
        <v>1.3473827079646017</v>
      </c>
      <c r="F21" s="9">
        <f>+C21-D21</f>
        <v>-1962712.2999999998</v>
      </c>
      <c r="G21" s="2"/>
    </row>
    <row r="22" spans="1:8" ht="15.75" x14ac:dyDescent="0.25">
      <c r="A22" s="6">
        <v>2</v>
      </c>
      <c r="B22" s="14" t="s">
        <v>15</v>
      </c>
      <c r="C22" s="31">
        <f>SUM(C23:C28)</f>
        <v>321572176.68000001</v>
      </c>
      <c r="D22" s="31">
        <f>SUM(D23:D28)</f>
        <v>276150956.02999997</v>
      </c>
      <c r="E22" s="20">
        <f t="shared" si="0"/>
        <v>0.85875264110551708</v>
      </c>
      <c r="F22" s="7">
        <f>SUM(F23:F28)</f>
        <v>108703589.32000001</v>
      </c>
    </row>
    <row r="23" spans="1:8" ht="15.75" x14ac:dyDescent="0.25">
      <c r="A23" s="8">
        <v>2.1</v>
      </c>
      <c r="B23" s="15" t="s">
        <v>16</v>
      </c>
      <c r="C23" s="30">
        <v>172222645</v>
      </c>
      <c r="D23" s="30">
        <v>164911363.56999999</v>
      </c>
      <c r="E23" s="21">
        <f t="shared" si="0"/>
        <v>0.95754750236242159</v>
      </c>
      <c r="F23" s="9">
        <v>8991129</v>
      </c>
    </row>
    <row r="24" spans="1:8" ht="15.75" customHeight="1" x14ac:dyDescent="0.25">
      <c r="A24" s="8">
        <v>2.2000000000000002</v>
      </c>
      <c r="B24" s="15" t="s">
        <v>17</v>
      </c>
      <c r="C24" s="30">
        <v>53499065.009999998</v>
      </c>
      <c r="D24" s="30">
        <v>46587753.229999997</v>
      </c>
      <c r="E24" s="21">
        <f t="shared" ref="E24:E27" si="1">+D24/C24</f>
        <v>0.87081434453652329</v>
      </c>
      <c r="F24" s="9">
        <v>29936089.009999998</v>
      </c>
    </row>
    <row r="25" spans="1:8" ht="15.75" customHeight="1" x14ac:dyDescent="0.25">
      <c r="A25" s="8">
        <v>2.2999999999999998</v>
      </c>
      <c r="B25" s="15" t="s">
        <v>18</v>
      </c>
      <c r="C25" s="30">
        <v>19940973.300000001</v>
      </c>
      <c r="D25" s="30">
        <v>21706546.75</v>
      </c>
      <c r="E25" s="21">
        <f t="shared" si="1"/>
        <v>1.0885399836526535</v>
      </c>
      <c r="F25" s="9">
        <v>5487430.3000000007</v>
      </c>
    </row>
    <row r="26" spans="1:8" ht="15" customHeight="1" x14ac:dyDescent="0.25">
      <c r="A26" s="8">
        <v>2.4</v>
      </c>
      <c r="B26" s="15" t="s">
        <v>19</v>
      </c>
      <c r="C26" s="30">
        <v>2204999</v>
      </c>
      <c r="D26" s="30">
        <v>884684</v>
      </c>
      <c r="E26" s="21">
        <f t="shared" si="1"/>
        <v>0.40121741551810225</v>
      </c>
      <c r="F26" s="9">
        <v>1186332</v>
      </c>
    </row>
    <row r="27" spans="1:8" ht="15" customHeight="1" x14ac:dyDescent="0.25">
      <c r="A27" s="8">
        <v>2.6</v>
      </c>
      <c r="B27" s="15" t="s">
        <v>11</v>
      </c>
      <c r="C27" s="30">
        <v>44569896</v>
      </c>
      <c r="D27" s="30">
        <v>42060608.479999997</v>
      </c>
      <c r="E27" s="21">
        <f t="shared" si="1"/>
        <v>0.94369994670842394</v>
      </c>
      <c r="F27" s="9">
        <v>35102609</v>
      </c>
    </row>
    <row r="28" spans="1:8" ht="15.75" x14ac:dyDescent="0.25">
      <c r="A28" s="8">
        <v>2.7</v>
      </c>
      <c r="B28" s="15" t="s">
        <v>20</v>
      </c>
      <c r="C28" s="30">
        <v>29134598.370000001</v>
      </c>
      <c r="D28" s="30">
        <v>0</v>
      </c>
      <c r="E28" s="21">
        <f>+D28/C28</f>
        <v>0</v>
      </c>
      <c r="F28" s="9">
        <v>28000000.010000002</v>
      </c>
    </row>
    <row r="29" spans="1:8" ht="16.5" thickBot="1" x14ac:dyDescent="0.3">
      <c r="A29" s="10"/>
      <c r="B29" s="11" t="s">
        <v>8</v>
      </c>
      <c r="C29" s="12">
        <f>SUM(C18-C22)</f>
        <v>0</v>
      </c>
      <c r="D29" s="12">
        <f>SUM(D18-D22)</f>
        <v>-11343104.729999959</v>
      </c>
      <c r="E29" s="22">
        <f>SUM(E18-E22)</f>
        <v>-3.5273899773013095E-2</v>
      </c>
      <c r="F29" s="12">
        <f>SUM(F18-F22)</f>
        <v>-52539263.939999998</v>
      </c>
    </row>
    <row r="30" spans="1:8" ht="31.5" hidden="1" customHeight="1" x14ac:dyDescent="0.25">
      <c r="A30" s="23"/>
      <c r="B30" s="24"/>
      <c r="C30" s="24"/>
      <c r="D30" s="24"/>
      <c r="E30" s="24"/>
      <c r="F30" s="25"/>
    </row>
    <row r="31" spans="1:8" ht="15.75" hidden="1" customHeight="1" x14ac:dyDescent="0.25">
      <c r="A31" s="24"/>
      <c r="B31" s="24"/>
      <c r="C31" s="24"/>
      <c r="D31" s="24"/>
      <c r="E31" s="24"/>
      <c r="F31" s="24"/>
    </row>
    <row r="32" spans="1:8" ht="15.75" thickTop="1" x14ac:dyDescent="0.25">
      <c r="A32" s="24"/>
      <c r="B32" s="24"/>
      <c r="E32" s="24"/>
      <c r="F32" s="24"/>
    </row>
    <row r="33" spans="1:7" x14ac:dyDescent="0.25">
      <c r="A33" s="24"/>
      <c r="B33" s="24"/>
      <c r="E33" s="24"/>
      <c r="F33" s="24"/>
    </row>
    <row r="34" spans="1:7" x14ac:dyDescent="0.25">
      <c r="A34" s="24"/>
      <c r="B34" s="24"/>
      <c r="E34" s="26"/>
      <c r="F34" s="27"/>
    </row>
    <row r="35" spans="1:7" x14ac:dyDescent="0.25">
      <c r="A35" s="24"/>
      <c r="B35" s="24"/>
      <c r="E35" s="24"/>
      <c r="F35" s="28"/>
      <c r="G35" s="1"/>
    </row>
    <row r="36" spans="1:7" x14ac:dyDescent="0.25">
      <c r="A36" s="24"/>
      <c r="B36" s="24"/>
      <c r="E36" s="24"/>
      <c r="F36" s="28"/>
      <c r="G36" s="1"/>
    </row>
    <row r="37" spans="1:7" x14ac:dyDescent="0.25">
      <c r="A37" s="24"/>
      <c r="B37" s="24"/>
      <c r="E37" s="24"/>
      <c r="F37" s="28"/>
      <c r="G37" s="1"/>
    </row>
    <row r="38" spans="1:7" x14ac:dyDescent="0.25">
      <c r="A38" s="24"/>
      <c r="B38" s="24"/>
      <c r="E38" s="24"/>
      <c r="F38" s="28"/>
      <c r="G38" s="1"/>
    </row>
    <row r="39" spans="1:7" x14ac:dyDescent="0.25">
      <c r="A39" s="24"/>
      <c r="B39" s="24"/>
      <c r="E39" s="24"/>
      <c r="F39" s="28"/>
      <c r="G39" s="1"/>
    </row>
    <row r="40" spans="1:7" x14ac:dyDescent="0.25">
      <c r="C40" s="39" t="s">
        <v>9</v>
      </c>
      <c r="D40" s="39"/>
    </row>
    <row r="41" spans="1:7" x14ac:dyDescent="0.25">
      <c r="C41" s="35" t="s">
        <v>25</v>
      </c>
      <c r="D41" s="35"/>
    </row>
    <row r="45" spans="1:7" x14ac:dyDescent="0.25">
      <c r="E45" s="36" t="s">
        <v>22</v>
      </c>
      <c r="F45" s="36"/>
    </row>
    <row r="46" spans="1:7" x14ac:dyDescent="0.25">
      <c r="E46" s="4" t="s">
        <v>26</v>
      </c>
      <c r="F46" s="34"/>
    </row>
    <row r="48" spans="1:7" x14ac:dyDescent="0.25">
      <c r="B48" s="17" t="s">
        <v>10</v>
      </c>
    </row>
    <row r="49" spans="2:2" x14ac:dyDescent="0.25">
      <c r="B49" s="18" t="s">
        <v>24</v>
      </c>
    </row>
  </sheetData>
  <mergeCells count="7">
    <mergeCell ref="C41:D41"/>
    <mergeCell ref="E45:F45"/>
    <mergeCell ref="A12:F12"/>
    <mergeCell ref="A13:F13"/>
    <mergeCell ref="A14:F14"/>
    <mergeCell ref="A15:F15"/>
    <mergeCell ref="C40:D40"/>
  </mergeCells>
  <pageMargins left="0.70866141732283472" right="0.35433070866141736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Comparativo</vt:lpstr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Ciriaco Garcia</cp:lastModifiedBy>
  <cp:lastPrinted>2022-04-08T13:35:42Z</cp:lastPrinted>
  <dcterms:created xsi:type="dcterms:W3CDTF">2018-05-02T13:48:18Z</dcterms:created>
  <dcterms:modified xsi:type="dcterms:W3CDTF">2022-04-08T13:35:52Z</dcterms:modified>
</cp:coreProperties>
</file>