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60" windowHeight="7275" tabRatio="431" activeTab="0"/>
  </bookViews>
  <sheets>
    <sheet name="ENERO 2024" sheetId="1" r:id="rId1"/>
  </sheets>
  <definedNames/>
  <calcPr fullCalcOnLoad="1"/>
</workbook>
</file>

<file path=xl/sharedStrings.xml><?xml version="1.0" encoding="utf-8"?>
<sst xmlns="http://schemas.openxmlformats.org/spreadsheetml/2006/main" count="121" uniqueCount="81">
  <si>
    <t>RELACION DE INGRESOS Y EGRESOS</t>
  </si>
  <si>
    <t>Cuenta Bancaria No: 111012 CUENTA UNICA DEL TESORO</t>
  </si>
  <si>
    <t xml:space="preserve">Balance Inicial: </t>
  </si>
  <si>
    <t>Fecha</t>
  </si>
  <si>
    <t>No. Ck/Transf.</t>
  </si>
  <si>
    <t>NOMBRE</t>
  </si>
  <si>
    <t>Descripción</t>
  </si>
  <si>
    <t>Debito</t>
  </si>
  <si>
    <t>Crédito</t>
  </si>
  <si>
    <t>ARCHIVO GENERAL DE LA  NACIÓN</t>
  </si>
  <si>
    <t xml:space="preserve">BALANCE FINAL </t>
  </si>
  <si>
    <t>TOTAL GENERAL</t>
  </si>
  <si>
    <t>Enc de Contabilidad</t>
  </si>
  <si>
    <t>PREPARADO POR :</t>
  </si>
  <si>
    <t xml:space="preserve">FONDO COPIADORAS </t>
  </si>
  <si>
    <t>FONDO REPONIBLES</t>
  </si>
  <si>
    <t xml:space="preserve">BALANCE INICIAL </t>
  </si>
  <si>
    <t>BANCO DE RESERVAS FONDOS REPONIBLES</t>
  </si>
  <si>
    <t>FONDO CAJA CHICA</t>
  </si>
  <si>
    <t xml:space="preserve"> PARA REGISTRAR PAGO SERVICIOS  DE ACUEDUCTOS Y ALCANTARILLADOS   CORRESPONDIENTE AL MES DE ENERO  2024, BRINDADOS A ESTA INSTITUCIÓN EN LA CEDE CENTRAR, SEGÚN LIBRAMIENTO 46-1</t>
  </si>
  <si>
    <t>PARA REGISTRAR INGRESOS POR CERTIFICACIONES SEGUN RECIBO 2308</t>
  </si>
  <si>
    <t xml:space="preserve">ARCHIVO GENERAL DE LA NACIÓN </t>
  </si>
  <si>
    <t>PARA REGISTRAR INGRESOS POR FOTOCOPIAS, VENTA DE LIBROS Y CERTIFICACIONES SEGUN RECIBOS DEL 2309 AL 2318.</t>
  </si>
  <si>
    <t>PARA REGISTRAR INGRESOS POR CERTIFICACIONES SEGUN RECIBOS DE INGRESOS DEL 2319 AL 2322.</t>
  </si>
  <si>
    <t>PARA REGISTRAR INGRESOS POR PARTICIPACION EN 7MO ENA, FOTOCOPIAS Y VENTA DE LIBRO SEGUN RECIBOS DEL 2327 AL 2330</t>
  </si>
  <si>
    <t>PARA REGISTRAR INGRESOS POR FOTOCOPIAS, CERTIFICACIONES Y VENTA DE LIBROS SEGIN RECIBOS DEL 2331 AL 2338</t>
  </si>
  <si>
    <t>PARA REGISTRAR INGRESOS POR FOTOCOPIAS, CERTIFICACIONES Y VENTA DE LIBROS DEL 2339 AL 2349</t>
  </si>
  <si>
    <t>PARA REGISTRAR INGRESOS POR CERTIFICACIONES, FOTOCOPIAS Y VENTA DE LIBROS SEGUN RECIBOS DEL 2350 AL 2361</t>
  </si>
  <si>
    <t>PARA REGISTRAR INGRESOS POR FOTOCOPIAS Y CERTIFICACIONES SEGUN RECIBOS DEL 2362 AL 2371.</t>
  </si>
  <si>
    <t>PARA REGISTRAR INGRESO POR FOTOCOPIAS, CERTIFICACIONES Y VENTA DE LIBROS SEGUN RECIBOS DEL 2372 AL 2380</t>
  </si>
  <si>
    <t>PARA REGISTRAR INGRESOS POR CERTIFICAIONES Y VENTA DE LIBROS SEGUN RECIBOS DEL 2381 AL 2389</t>
  </si>
  <si>
    <t>PARA REGISTRAR INGRESOS POR CERITIFICACIONES, FOTOCOPIAS Y VENTA DE LIBROS SEGUN RECIBOS DEL 2390 AL 2397</t>
  </si>
  <si>
    <t>PARA REGISTRAR INGRESOS POR CERTIFICACIONES, FOTOCOPIAS, VENTA DE LIBROS Y CD DVD SEGUN RECIBOS DE 2398 AL 24080.</t>
  </si>
  <si>
    <t>PARA REGISTRAR INGRESOS POR CERTIFICACIONES, FOTOCOPIAS, VENTA DE LIBROS Y ENCUADERNACION SEGUN RECIBOS DEL 2409 AL 2418</t>
  </si>
  <si>
    <t>PARA REGISTRAR INGRESOS POR CERTIFICACIONES, FOTOCOPIAS, VENTA DE LIBROS Y CD SEGUN RECIBOS DEL 2419 AL 2439</t>
  </si>
  <si>
    <t>PARA REGISTRAR INGRESOS POR CERTIFICACIONES SEGUN RECIBOS DEL 2440 AL 2442</t>
  </si>
  <si>
    <t>PARA REGISTRAR INGRESOS POR CERTIFICACIONE Y VENTA DE LIBROS SEGUN RECIBOS DEL 2443 AL 2454</t>
  </si>
  <si>
    <t>PARA REGISTRAR INGRESOS POR CERTIFICACIONES, PARTICIPACION EN EL VII ENA, FOTOCOPIAS, VENTA DE LIBROS, OTROS INGRESOS SEGUN RECIBOS DEL 2455 AL 2467</t>
  </si>
  <si>
    <t>PARA REGISTRAR INGRESOS POR CERTIFICACIONES FOTOCOPIAS Y VENTA DE LOBROS SEGUN RECIBOS DEL 2468 AL 2476</t>
  </si>
  <si>
    <t>PARA REGISTRAR INGRESOS POR CERTIFICACIONES, FOTOCOPIAS, VENTA DE LIBROS Y ENCUADERNACION EN ESPIRAL, SEGUN RECIBO DE INGRESOS DEL 2477 AL 2490</t>
  </si>
  <si>
    <t>PARA REGISTRAR INGRESOS POR PAGO FACTURA NCF 369 DEL MINISTERIO DE INDUSTRIA Y COMERCIO POR PARTICIPACIÓN EN EL VII ENCUENTRO DE ARCHIVO.</t>
  </si>
  <si>
    <t>PARA REGISTRAR INGRESOS POR PAGO FACTURA POR PARTICIPACIÓN EN EL VII ENCUENTRO DE ARCHIVO POR INSTITUTO NACIONAL DE AGUAS POTABLES Y ALCANTARILLASDOS  (INAPA)RD$ 6,650.00 Y MINISTERIO DE TRABAJO RD$ 7,000.00</t>
  </si>
  <si>
    <t>PARA REGISTRAR INGRESOS POR DEVOLUCIÓN DE 20% INICIAL CONTRATO DE OBRA, POR LA CUARTA CUBICACIÓN DE RESTAURACIÓN E IMPERMEABILIZACIÓN DEL TECHO DE ESTA INSTITUCIÓN.</t>
  </si>
  <si>
    <t>PARA REGISTRAR PAGO POR SERVICIOS DE TELECOMUNICACIÓN BRINDADOS A ESTA INTITUCIÓN CORRESPONDIENTE AL MES DE DICIEMBRE 2023, SEGÚN LIBRAMIENTO 43-1</t>
  </si>
  <si>
    <t xml:space="preserve">COMPAÑIA DOMINICANA DE TELEFONS C POR A. </t>
  </si>
  <si>
    <t>PARA REGISRTRAR PAGO POR SERVICIOS DE ENERGÍA ELÉCTRICA BRINDADOS EN EL MES DE DICIEMBRE 2023 A ESTA INSTITUCIÓN, SEGÚN LIBRAMIENTO 44-1</t>
  </si>
  <si>
    <t xml:space="preserve">EDENORTE DOMINICANA, S. A. </t>
  </si>
  <si>
    <t>PARA REGISRTRAR PAGO POR  SUELDO PERSONAL TEMPORAL ENERO 2024 DE  ESTA INSTITUCIÓN, SEGÚN LIBRAMIENTO 13-1</t>
  </si>
  <si>
    <t>PARA REGISTRAR PAGO POR SUELDO A PERSONAL  DE CARACTER EVENTUAL DE ENERO 2024, SEGÚN LIBRAMIENTO 15-1</t>
  </si>
  <si>
    <t>PARA REGISTRAR PAGO POR COMPENSACIÓN  A PERSONAL DE SEGURIDAD DE ENERO 2024, SEGÚN LIBRAMIENTO 17-1</t>
  </si>
  <si>
    <t>PARA REGISTRAR PAGO PERSONAL DE SUPLENCIA CORRESPONDIENTE A ENERO 2024 DE ESTA INSTITUCIÓN, SEGÚN LIBRAMIENTO 19-1</t>
  </si>
  <si>
    <t>PARA REGISTRAR PAGO PERSONAL TENPORAL FIJO EN CARGO  DE CARRERA  CORRESPONDIENTE A ENERO 2024 DE ESTA INSTITUCIÓN, SEGÚN LIBRAMIENTO 21-1</t>
  </si>
  <si>
    <t>PARA REGISTRAR PAGO PERSONAL EN TRAMITE DE PENSIÓN  CORRESPONDIENTE A ENERO 2024 DE ESTA INSTITUCIÓN, SEGÚN LIBRAMIENTO 23-1</t>
  </si>
  <si>
    <t>CAASD</t>
  </si>
  <si>
    <t>PARA REGISTRAR PAGO PERSONAL FIJO  CORRESPONDIENTE A ENERO 2024 DE ESTA INSTITUCIÓN, SEGÚN LIBRAMIENTO 31-1</t>
  </si>
  <si>
    <t>PARA REGISTRAR PAGO DE ENERGÍA ELÉCTRICA  CORRESPONDIENTE AL MES DE DICIEMBRE 2023, BRINDADOS A ESTA INSTITUCIÓN EN LA CEDE CENTRAR, ARCHIVO INTERMEDIO DE HAINA Y ARCHIVO REGIONAL SUR, SEGÚN LIBRAMIENTO 45-1</t>
  </si>
  <si>
    <t xml:space="preserve">EDESUR DOMINICANA, SA </t>
  </si>
  <si>
    <t>PARA REGISTRAR PAGO POR SERVICIOS  DE AGUAS POTABLES Y ALCANTARILLADOS   CORRESPONDIENTE AL MES DE DICIEMBRE 2023, BRINDADOS A ESTA INSTITUCIÓN EN  EL  ARCHIVO INTERMEDIO DE HAINA, SEGÚN LIBRAMIENTO 47-1</t>
  </si>
  <si>
    <t xml:space="preserve">INSTITUTO NACIONAL DE AGUAS POTABLES Y ALCANTARILLADOS </t>
  </si>
  <si>
    <t>PARA REGISTRAR PAGO POR ADMINISTRACIÓN DE SERVICIOS DE SALUD   CORRESPONDIENTE AL MES DE FEBRERO 2024 BRINDADOS A ESTA INSTITUCIÓN, SEGÚN LIBRAMIENTO 48-1</t>
  </si>
  <si>
    <t xml:space="preserve">SEGURO NACIONAL DE SALUD </t>
  </si>
  <si>
    <t>PARA REGISTRAR PAGO POR ADMINISTRACIÓN DE SALUD CORRESPONDIENTE AL MES DE ENERO 2024, BRINDADOS A EMPLEADOS DE ESTA INSTITUCIÓN, SEGÚN LIBRAMIENTO 49-1</t>
  </si>
  <si>
    <t xml:space="preserve">MAPFRE SALUD Y ARS, S. A. </t>
  </si>
  <si>
    <t xml:space="preserve"> PARA REGISTRAR PAGO POR ADMINISTRACIÓN DE SALUD CORRESPONDIENTE AL PERÍODO  DE FEBRERO- ABRIL 2024, BRINDADOS A EMPLEADOS DE ESTA INSTITUCIÓN, SEGÚN LIBRAMIENTO 51-1</t>
  </si>
  <si>
    <t>SEGUROS UNIVERSAL, C. POR A.</t>
  </si>
  <si>
    <t>PARA REGISTRAR PAGO POR ADMINISTRACIÓN DE SERVICIOS DE SALUD CORRESPONDIENTE AL MES DE FEBRERO 2024 A EMPLEADOS DE ESTA INSTITUCIÓN, SEGÚN LIBRAMIENTO 56-1</t>
  </si>
  <si>
    <t xml:space="preserve">MAPFRE SALUD ARS, S.A. </t>
  </si>
  <si>
    <t>PARA REGISTRAR INGRESOS POR DESCUENTO EN NOMINAS DE ENERO 2024 DE SEGUROS Y OTRO A EMPLEADOS DE ESTA INSTITUCIÓN SEGÚN ANEXO</t>
  </si>
  <si>
    <t>PARA REGISTRAR PAGO POR  ADICIONAL SUELDO PERSONAL TEMPORAL ENERO 2024, SEGÚN LIBRAMIENTO 68-1</t>
  </si>
  <si>
    <t>PARA REGISTRAR PAGO POR ADMISTRACIÓN DE SERVICIOS DE SALUD DEL MES DE FEBRERO 2024 A EMPLEADOS DE ESTA INSTITUCIÓN, SEGÚN LIBRAMIENTO 70-1</t>
  </si>
  <si>
    <t xml:space="preserve">HUMANO SEGUROS, S.A. </t>
  </si>
  <si>
    <t>PARA REGISTRAR INGRESOS POR TRANSFERENCIA DE GASTOS CORRIENTE CORRESPONDIENTE A ENERO 2024, SEGÚN ANEXO</t>
  </si>
  <si>
    <t>PARA REGISTRAR PAGO POR VACACIONES NO TOMADA A EX EMPLEADOS DE ESTA INSTITUCIÓN, SEGÚN LIBRAMIENTO  90-1</t>
  </si>
  <si>
    <t>PARA REGISTRAR PAGO POR PRESTACIONES LABORALES A EX EMPLEADOS DE ESTA INSTITUCIÓN, SEGÚN LIBRAMIENTO  95-1</t>
  </si>
  <si>
    <t>PARA REGISTRAR PAGO POR VIATICO DENTRO DEL PAÍS A  EMPLEADOS DE ESTA INSTITUCIÓN, SEGÚN LIBRAMIENTO  99-1</t>
  </si>
  <si>
    <t>PARA REGISTRAR PAGO N0. 8 POR PROYECTO IBERARCHIVO DE ENERO 2024 CON  ESTA INSTITUCIÓN, SEGÚN LIBRAMIENTO  101-1</t>
  </si>
  <si>
    <t>PARA REGISTRAR AJUSTE POR CARGO BANCARIO DEBITADA LA  CUENTA DE ESTA INSTITUCIÓN, SEGÚN ANEXO.</t>
  </si>
  <si>
    <t>PARA REGISTRAR BALANCE INICIAL DE LA CUENTAS DE ESTA INTITUCIÓN SEGÚN LO ENVIADO POR LA  TESORERIA NACIONA EN OFICIO 000633 DE 31/01/2024 Y RECIBIDO EL 01/02/2024 FONDO 0100 O CUENTA UNICA RD$ 140,376,092.28 Y FONDO 9995 RD$ 372,595.60</t>
  </si>
  <si>
    <t>PARA REGISTRAR DESCUENTO POR COMISIÓN EN COBRO CON TARJETA DE CRÉDITO POR CARDNET, CORRESPONDIENTE AL MES DE ENERO 2024, SEGÚN ANEXO</t>
  </si>
  <si>
    <t>Del 01 AL 31 ENERO DEL 2024</t>
  </si>
  <si>
    <t>PARA REGISTRAR INGRESOS POR CERTIFICACIONES Y VENTA DE LIBROS SEGUN RECIBOS DEL 2323 AL 2326.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</si>
</sst>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h\:mm\:ss\ AM/PM"/>
    <numFmt numFmtId="166" formatCode="dd/mm/yyyy&quot;  &quot;h\:mm\:ss\ AM/PM"/>
    <numFmt numFmtId="167" formatCode="########0"/>
    <numFmt numFmtId="168" formatCode="###,###,##0.00"/>
    <numFmt numFmtId="169" formatCode="_-* #,##0_-;\-* #,##0_-;_-* &quot;-&quot;??_-;_-@_-"/>
    <numFmt numFmtId="170" formatCode="_-* #,##0.00_-;\-* #,##0.00_-;_-* &quot;-&quot;??_-;_-@_-"/>
    <numFmt numFmtId="171" formatCode="\ dd/mm/yyyy&quot;  &quot;h\:mm\:ss\ AM/PM"/>
    <numFmt numFmtId="172" formatCode="[$-1C0A]dddd\,\ d\ &quot;de&quot;\ mmmm\ &quot;de&quot;\ yyyy"/>
    <numFmt numFmtId="173" formatCode="#,##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mmm\-yyyy"/>
    <numFmt numFmtId="179" formatCode="d\-mmm\-yyyy"/>
    <numFmt numFmtId="180" formatCode="#,##0.0_);\(#,##0.0\)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5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2">
    <xf numFmtId="0" fontId="0" fillId="0" borderId="0" xfId="0" applyAlignment="1">
      <alignment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53" applyFont="1" applyAlignment="1">
      <alignment horizontal="center" vertical="center"/>
      <protection/>
    </xf>
    <xf numFmtId="0" fontId="35" fillId="0" borderId="0" xfId="53" applyAlignment="1">
      <alignment horizontal="center"/>
      <protection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171" fontId="0" fillId="0" borderId="0" xfId="0" applyNumberFormat="1" applyAlignment="1">
      <alignment vertical="top"/>
    </xf>
    <xf numFmtId="43" fontId="5" fillId="33" borderId="10" xfId="47" applyFont="1" applyFill="1" applyBorder="1" applyAlignment="1">
      <alignment horizontal="center" vertical="center" wrapText="1"/>
    </xf>
    <xf numFmtId="43" fontId="5" fillId="33" borderId="11" xfId="47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5" fillId="33" borderId="13" xfId="53" applyFont="1" applyFill="1" applyBorder="1" applyAlignment="1">
      <alignment horizontal="center" vertical="center" wrapText="1"/>
      <protection/>
    </xf>
    <xf numFmtId="14" fontId="5" fillId="33" borderId="14" xfId="53" applyNumberFormat="1" applyFont="1" applyFill="1" applyBorder="1" applyAlignment="1">
      <alignment horizontal="center" vertical="center" wrapText="1"/>
      <protection/>
    </xf>
    <xf numFmtId="0" fontId="5" fillId="33" borderId="15" xfId="53" applyFont="1" applyFill="1" applyBorder="1" applyAlignment="1">
      <alignment horizontal="center" vertical="center" wrapText="1"/>
      <protection/>
    </xf>
    <xf numFmtId="14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wrapText="1"/>
      <protection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horizontal="center" vertical="center" wrapText="1"/>
    </xf>
    <xf numFmtId="43" fontId="7" fillId="34" borderId="21" xfId="47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6" fillId="0" borderId="0" xfId="0" applyFont="1" applyBorder="1" applyAlignment="1">
      <alignment vertical="center" wrapText="1"/>
    </xf>
    <xf numFmtId="43" fontId="6" fillId="0" borderId="0" xfId="47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43" fontId="6" fillId="0" borderId="22" xfId="47" applyFont="1" applyBorder="1" applyAlignment="1">
      <alignment vertical="center"/>
    </xf>
    <xf numFmtId="0" fontId="0" fillId="0" borderId="22" xfId="0" applyBorder="1" applyAlignment="1">
      <alignment horizontal="left" vertical="center" wrapText="1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vertical="center" wrapText="1"/>
    </xf>
    <xf numFmtId="43" fontId="6" fillId="0" borderId="23" xfId="47" applyFont="1" applyBorder="1" applyAlignment="1">
      <alignment vertical="center"/>
    </xf>
    <xf numFmtId="43" fontId="7" fillId="34" borderId="24" xfId="47" applyFont="1" applyFill="1" applyBorder="1" applyAlignment="1">
      <alignment horizontal="center" vertical="center" wrapText="1"/>
    </xf>
    <xf numFmtId="0" fontId="6" fillId="0" borderId="25" xfId="0" applyFont="1" applyBorder="1" applyAlignment="1">
      <alignment vertical="center"/>
    </xf>
    <xf numFmtId="0" fontId="6" fillId="0" borderId="25" xfId="0" applyFont="1" applyBorder="1" applyAlignment="1">
      <alignment vertical="center" wrapText="1"/>
    </xf>
    <xf numFmtId="0" fontId="0" fillId="0" borderId="25" xfId="0" applyBorder="1" applyAlignment="1">
      <alignment horizontal="left" vertical="center" wrapText="1"/>
    </xf>
    <xf numFmtId="43" fontId="6" fillId="0" borderId="25" xfId="47" applyFont="1" applyBorder="1" applyAlignment="1">
      <alignment vertical="center"/>
    </xf>
    <xf numFmtId="4" fontId="0" fillId="0" borderId="0" xfId="0" applyNumberFormat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9" fontId="6" fillId="0" borderId="26" xfId="0" applyNumberFormat="1" applyFont="1" applyBorder="1" applyAlignment="1">
      <alignment vertical="top"/>
    </xf>
    <xf numFmtId="179" fontId="6" fillId="0" borderId="27" xfId="0" applyNumberFormat="1" applyFont="1" applyBorder="1" applyAlignment="1">
      <alignment vertical="top"/>
    </xf>
    <xf numFmtId="179" fontId="6" fillId="0" borderId="28" xfId="0" applyNumberFormat="1" applyFont="1" applyBorder="1" applyAlignment="1">
      <alignment vertical="top"/>
    </xf>
    <xf numFmtId="43" fontId="1" fillId="0" borderId="0" xfId="0" applyNumberFormat="1" applyFont="1" applyAlignment="1">
      <alignment horizontal="center" vertical="center" wrapText="1"/>
    </xf>
    <xf numFmtId="0" fontId="2" fillId="35" borderId="0" xfId="53" applyFont="1" applyFill="1" applyBorder="1" applyAlignment="1">
      <alignment horizontal="center" vertical="center" wrapText="1"/>
      <protection/>
    </xf>
    <xf numFmtId="180" fontId="0" fillId="0" borderId="0" xfId="0" applyNumberFormat="1" applyAlignment="1">
      <alignment horizontal="center" vertical="center" wrapText="1"/>
    </xf>
    <xf numFmtId="0" fontId="2" fillId="35" borderId="0" xfId="53" applyFont="1" applyFill="1" applyAlignment="1">
      <alignment horizontal="center" vertical="center" wrapText="1"/>
      <protection/>
    </xf>
    <xf numFmtId="0" fontId="2" fillId="35" borderId="0" xfId="53" applyFont="1" applyFill="1" applyBorder="1" applyAlignment="1">
      <alignment horizontal="center" vertical="center" wrapText="1"/>
      <protection/>
    </xf>
    <xf numFmtId="0" fontId="5" fillId="33" borderId="26" xfId="53" applyFont="1" applyFill="1" applyBorder="1" applyAlignment="1">
      <alignment horizontal="center" vertical="center" wrapText="1"/>
      <protection/>
    </xf>
    <xf numFmtId="0" fontId="5" fillId="33" borderId="23" xfId="53" applyFont="1" applyFill="1" applyBorder="1" applyAlignment="1">
      <alignment horizontal="center" vertical="center" wrapText="1"/>
      <protection/>
    </xf>
    <xf numFmtId="0" fontId="5" fillId="33" borderId="24" xfId="53" applyFont="1" applyFill="1" applyBorder="1" applyAlignment="1">
      <alignment horizontal="center" vertical="center" wrapText="1"/>
      <protection/>
    </xf>
    <xf numFmtId="0" fontId="5" fillId="33" borderId="29" xfId="53" applyFont="1" applyFill="1" applyBorder="1" applyAlignment="1">
      <alignment horizontal="center" vertical="center" wrapText="1"/>
      <protection/>
    </xf>
    <xf numFmtId="0" fontId="5" fillId="33" borderId="13" xfId="53" applyFont="1" applyFill="1" applyBorder="1" applyAlignment="1">
      <alignment horizontal="center" vertical="center" wrapText="1"/>
      <protection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1790700</xdr:colOff>
      <xdr:row>78</xdr:row>
      <xdr:rowOff>19050</xdr:rowOff>
    </xdr:from>
    <xdr:to>
      <xdr:col>5</xdr:col>
      <xdr:colOff>266700</xdr:colOff>
      <xdr:row>84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b="7936"/>
        <a:stretch>
          <a:fillRect/>
        </a:stretch>
      </xdr:blipFill>
      <xdr:spPr>
        <a:xfrm>
          <a:off x="5076825" y="43005375"/>
          <a:ext cx="22764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1</xdr:row>
      <xdr:rowOff>57150</xdr:rowOff>
    </xdr:from>
    <xdr:to>
      <xdr:col>4</xdr:col>
      <xdr:colOff>361950</xdr:colOff>
      <xdr:row>6</xdr:row>
      <xdr:rowOff>133350</xdr:rowOff>
    </xdr:to>
    <xdr:pic>
      <xdr:nvPicPr>
        <xdr:cNvPr id="2" name="3 Imagen" descr="Logo del AG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219075"/>
          <a:ext cx="37623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77</xdr:row>
      <xdr:rowOff>95250</xdr:rowOff>
    </xdr:from>
    <xdr:to>
      <xdr:col>2</xdr:col>
      <xdr:colOff>295275</xdr:colOff>
      <xdr:row>82</xdr:row>
      <xdr:rowOff>9525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rcRect l="11166" r="10659" b="25389"/>
        <a:stretch>
          <a:fillRect/>
        </a:stretch>
      </xdr:blipFill>
      <xdr:spPr>
        <a:xfrm>
          <a:off x="295275" y="42919650"/>
          <a:ext cx="2019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P102"/>
  <sheetViews>
    <sheetView tabSelected="1" zoomScale="85" zoomScaleNormal="85" zoomScalePageLayoutView="0" workbookViewId="0" topLeftCell="A1">
      <selection activeCell="M16" sqref="M16"/>
    </sheetView>
  </sheetViews>
  <sheetFormatPr defaultColWidth="11.421875" defaultRowHeight="12.75"/>
  <cols>
    <col min="1" max="1" width="16.7109375" style="1" customWidth="1"/>
    <col min="2" max="2" width="13.57421875" style="1" customWidth="1"/>
    <col min="3" max="3" width="19.00390625" style="2" bestFit="1" customWidth="1"/>
    <col min="4" max="4" width="41.00390625" style="2" customWidth="1"/>
    <col min="5" max="5" width="16.00390625" style="2" bestFit="1" customWidth="1"/>
    <col min="6" max="6" width="15.57421875" style="1" bestFit="1" customWidth="1"/>
    <col min="7" max="7" width="17.28125" style="5" bestFit="1" customWidth="1"/>
    <col min="8" max="8" width="11.421875" style="6" customWidth="1"/>
    <col min="9" max="9" width="14.28125" style="1" bestFit="1" customWidth="1"/>
    <col min="10" max="13" width="11.421875" style="1" customWidth="1"/>
    <col min="14" max="14" width="13.8515625" style="1" bestFit="1" customWidth="1"/>
    <col min="15" max="16384" width="11.421875" style="1" customWidth="1"/>
  </cols>
  <sheetData>
    <row r="2" ht="12.75"/>
    <row r="3" ht="12.75"/>
    <row r="4" ht="12.75"/>
    <row r="5" ht="12.75"/>
    <row r="6" ht="12.75"/>
    <row r="7" ht="12.75"/>
    <row r="9" spans="1:7" ht="18">
      <c r="A9" s="45" t="s">
        <v>0</v>
      </c>
      <c r="B9" s="45"/>
      <c r="C9" s="45"/>
      <c r="D9" s="45"/>
      <c r="E9" s="45"/>
      <c r="F9" s="45"/>
      <c r="G9" s="45"/>
    </row>
    <row r="10" spans="1:7" ht="18">
      <c r="A10" s="46" t="s">
        <v>79</v>
      </c>
      <c r="B10" s="46"/>
      <c r="C10" s="46"/>
      <c r="D10" s="46"/>
      <c r="E10" s="46"/>
      <c r="F10" s="46"/>
      <c r="G10" s="46"/>
    </row>
    <row r="11" spans="1:7" ht="18.75" thickBot="1">
      <c r="A11" s="43"/>
      <c r="B11" s="43"/>
      <c r="C11" s="43"/>
      <c r="D11" s="43"/>
      <c r="E11" s="43"/>
      <c r="F11" s="43"/>
      <c r="G11" s="43"/>
    </row>
    <row r="12" spans="1:7" ht="12.75">
      <c r="A12" s="47" t="s">
        <v>1</v>
      </c>
      <c r="B12" s="48"/>
      <c r="C12" s="48"/>
      <c r="D12" s="48"/>
      <c r="E12" s="48"/>
      <c r="F12" s="48"/>
      <c r="G12" s="49"/>
    </row>
    <row r="13" spans="1:7" ht="13.5" thickBot="1">
      <c r="A13" s="50"/>
      <c r="B13" s="51"/>
      <c r="C13" s="13"/>
      <c r="D13" s="13"/>
      <c r="E13" s="51" t="s">
        <v>2</v>
      </c>
      <c r="F13" s="51"/>
      <c r="G13" s="10">
        <v>140864701.36</v>
      </c>
    </row>
    <row r="14" spans="1:7" ht="39" thickBot="1">
      <c r="A14" s="14" t="s">
        <v>3</v>
      </c>
      <c r="B14" s="15" t="s">
        <v>4</v>
      </c>
      <c r="C14" s="15" t="s">
        <v>5</v>
      </c>
      <c r="D14" s="15" t="s">
        <v>6</v>
      </c>
      <c r="E14" s="15" t="s">
        <v>7</v>
      </c>
      <c r="F14" s="15" t="s">
        <v>8</v>
      </c>
      <c r="G14" s="11" t="s">
        <v>9</v>
      </c>
    </row>
    <row r="15" spans="1:8" ht="30">
      <c r="A15" s="39">
        <v>45294</v>
      </c>
      <c r="B15" s="29">
        <v>593</v>
      </c>
      <c r="C15" s="30" t="s">
        <v>21</v>
      </c>
      <c r="D15" s="30" t="s">
        <v>20</v>
      </c>
      <c r="E15" s="31">
        <v>200</v>
      </c>
      <c r="F15" s="30"/>
      <c r="G15" s="32">
        <f>+G13+E15</f>
        <v>140864901.36</v>
      </c>
      <c r="H15" s="22"/>
    </row>
    <row r="16" spans="1:8" ht="60">
      <c r="A16" s="40">
        <v>45295</v>
      </c>
      <c r="B16" s="25">
        <v>594</v>
      </c>
      <c r="C16" s="26" t="s">
        <v>21</v>
      </c>
      <c r="D16" s="26" t="s">
        <v>22</v>
      </c>
      <c r="E16" s="27">
        <v>3640</v>
      </c>
      <c r="F16" s="26"/>
      <c r="G16" s="21">
        <f>+G15+E16-F16</f>
        <v>140868541.36</v>
      </c>
      <c r="H16"/>
    </row>
    <row r="17" spans="1:8" ht="45">
      <c r="A17" s="40">
        <v>45296</v>
      </c>
      <c r="B17" s="25">
        <v>595</v>
      </c>
      <c r="C17" s="26" t="s">
        <v>21</v>
      </c>
      <c r="D17" s="26" t="s">
        <v>23</v>
      </c>
      <c r="E17" s="27">
        <v>400</v>
      </c>
      <c r="F17" s="26"/>
      <c r="G17" s="21">
        <f aca="true" t="shared" si="0" ref="G17:G64">+G16+E17-F17</f>
        <v>140868941.36</v>
      </c>
      <c r="H17" s="22"/>
    </row>
    <row r="18" spans="1:8" ht="45">
      <c r="A18" s="40">
        <v>45299</v>
      </c>
      <c r="B18" s="25">
        <v>596</v>
      </c>
      <c r="C18" s="26" t="s">
        <v>21</v>
      </c>
      <c r="D18" s="26" t="s">
        <v>80</v>
      </c>
      <c r="E18" s="27">
        <v>2300</v>
      </c>
      <c r="F18" s="26"/>
      <c r="G18" s="21">
        <f t="shared" si="0"/>
        <v>140871241.36</v>
      </c>
      <c r="H18"/>
    </row>
    <row r="19" spans="1:8" ht="60">
      <c r="A19" s="40">
        <v>45300</v>
      </c>
      <c r="B19" s="25">
        <v>597</v>
      </c>
      <c r="C19" s="26" t="s">
        <v>21</v>
      </c>
      <c r="D19" s="26" t="s">
        <v>24</v>
      </c>
      <c r="E19" s="27">
        <v>7800</v>
      </c>
      <c r="F19" s="26"/>
      <c r="G19" s="21">
        <f t="shared" si="0"/>
        <v>140879041.36</v>
      </c>
      <c r="H19" s="22"/>
    </row>
    <row r="20" spans="1:8" ht="75">
      <c r="A20" s="40">
        <v>45300</v>
      </c>
      <c r="B20" s="25">
        <v>202401001</v>
      </c>
      <c r="C20" s="26" t="s">
        <v>21</v>
      </c>
      <c r="D20" s="26" t="s">
        <v>40</v>
      </c>
      <c r="E20" s="27">
        <v>70000</v>
      </c>
      <c r="F20" s="38"/>
      <c r="G20" s="21">
        <f t="shared" si="0"/>
        <v>140949041.36</v>
      </c>
      <c r="H20"/>
    </row>
    <row r="21" spans="1:8" ht="45">
      <c r="A21" s="40">
        <v>45301</v>
      </c>
      <c r="B21" s="25">
        <v>598</v>
      </c>
      <c r="C21" s="26" t="s">
        <v>21</v>
      </c>
      <c r="D21" s="26" t="s">
        <v>25</v>
      </c>
      <c r="E21" s="27">
        <v>2710</v>
      </c>
      <c r="F21" s="26"/>
      <c r="G21" s="21">
        <f t="shared" si="0"/>
        <v>140951751.36</v>
      </c>
      <c r="H21" s="22"/>
    </row>
    <row r="22" spans="1:8" ht="45">
      <c r="A22" s="40">
        <v>45302</v>
      </c>
      <c r="B22" s="25">
        <v>599</v>
      </c>
      <c r="C22" s="26" t="s">
        <v>21</v>
      </c>
      <c r="D22" s="26" t="s">
        <v>26</v>
      </c>
      <c r="E22" s="27">
        <v>2050</v>
      </c>
      <c r="F22" s="26"/>
      <c r="G22" s="21">
        <f t="shared" si="0"/>
        <v>140953801.36</v>
      </c>
      <c r="H22"/>
    </row>
    <row r="23" spans="1:8" ht="45">
      <c r="A23" s="40">
        <v>45303</v>
      </c>
      <c r="B23" s="25">
        <v>600</v>
      </c>
      <c r="C23" s="26" t="s">
        <v>21</v>
      </c>
      <c r="D23" s="26" t="s">
        <v>27</v>
      </c>
      <c r="E23" s="27">
        <v>4530</v>
      </c>
      <c r="F23" s="26"/>
      <c r="G23" s="21">
        <f t="shared" si="0"/>
        <v>140958331.36</v>
      </c>
      <c r="H23" s="22"/>
    </row>
    <row r="24" spans="1:8" ht="45">
      <c r="A24" s="40">
        <v>45306</v>
      </c>
      <c r="B24" s="25">
        <v>601</v>
      </c>
      <c r="C24" s="26" t="s">
        <v>21</v>
      </c>
      <c r="D24" s="26" t="s">
        <v>28</v>
      </c>
      <c r="E24" s="27">
        <v>2790</v>
      </c>
      <c r="F24" s="26"/>
      <c r="G24" s="21">
        <f t="shared" si="0"/>
        <v>140961121.36</v>
      </c>
      <c r="H24"/>
    </row>
    <row r="25" spans="1:8" ht="90">
      <c r="A25" s="40">
        <v>45306</v>
      </c>
      <c r="B25" s="25">
        <v>202401002</v>
      </c>
      <c r="C25" s="26" t="s">
        <v>21</v>
      </c>
      <c r="D25" s="26" t="s">
        <v>41</v>
      </c>
      <c r="E25" s="27">
        <v>13650</v>
      </c>
      <c r="F25" s="38"/>
      <c r="G25" s="21">
        <f t="shared" si="0"/>
        <v>140974771.36</v>
      </c>
      <c r="H25"/>
    </row>
    <row r="26" spans="1:8" ht="45">
      <c r="A26" s="40">
        <v>45307</v>
      </c>
      <c r="B26" s="25">
        <v>602</v>
      </c>
      <c r="C26" s="26" t="s">
        <v>21</v>
      </c>
      <c r="D26" s="26" t="s">
        <v>29</v>
      </c>
      <c r="E26" s="27">
        <v>1536</v>
      </c>
      <c r="F26" s="26"/>
      <c r="G26" s="21">
        <f t="shared" si="0"/>
        <v>140976307.36</v>
      </c>
      <c r="H26" s="22"/>
    </row>
    <row r="27" spans="1:8" ht="45">
      <c r="A27" s="40">
        <v>45308</v>
      </c>
      <c r="B27" s="25">
        <v>603</v>
      </c>
      <c r="C27" s="26" t="s">
        <v>21</v>
      </c>
      <c r="D27" s="26" t="s">
        <v>30</v>
      </c>
      <c r="E27" s="27">
        <v>15950</v>
      </c>
      <c r="F27" s="26"/>
      <c r="G27" s="21">
        <f t="shared" si="0"/>
        <v>140992257.36</v>
      </c>
      <c r="H27"/>
    </row>
    <row r="28" spans="1:8" ht="45">
      <c r="A28" s="40">
        <v>45308</v>
      </c>
      <c r="B28" s="25">
        <v>202401006</v>
      </c>
      <c r="C28" s="26" t="s">
        <v>21</v>
      </c>
      <c r="D28" s="26" t="s">
        <v>47</v>
      </c>
      <c r="E28" s="28"/>
      <c r="F28" s="27">
        <v>1773854.76</v>
      </c>
      <c r="G28" s="21">
        <f t="shared" si="0"/>
        <v>139218402.60000002</v>
      </c>
      <c r="H28" s="22"/>
    </row>
    <row r="29" spans="1:8" ht="45">
      <c r="A29" s="40">
        <v>45308</v>
      </c>
      <c r="B29" s="25">
        <v>202401007</v>
      </c>
      <c r="C29" s="26" t="s">
        <v>21</v>
      </c>
      <c r="D29" s="26" t="s">
        <v>48</v>
      </c>
      <c r="E29" s="28"/>
      <c r="F29" s="27">
        <v>317745.27</v>
      </c>
      <c r="G29" s="21">
        <f t="shared" si="0"/>
        <v>138900657.33</v>
      </c>
      <c r="H29"/>
    </row>
    <row r="30" spans="1:8" ht="60">
      <c r="A30" s="40">
        <v>45308</v>
      </c>
      <c r="B30" s="25">
        <v>202401008</v>
      </c>
      <c r="C30" s="26" t="s">
        <v>21</v>
      </c>
      <c r="D30" s="26" t="s">
        <v>49</v>
      </c>
      <c r="E30" s="28"/>
      <c r="F30" s="27">
        <v>704000</v>
      </c>
      <c r="G30" s="21">
        <f t="shared" si="0"/>
        <v>138196657.33</v>
      </c>
      <c r="H30" s="22"/>
    </row>
    <row r="31" spans="1:8" ht="60">
      <c r="A31" s="40">
        <v>45308</v>
      </c>
      <c r="B31" s="25">
        <v>202401009</v>
      </c>
      <c r="C31" s="26" t="s">
        <v>21</v>
      </c>
      <c r="D31" s="26" t="s">
        <v>50</v>
      </c>
      <c r="E31" s="28"/>
      <c r="F31" s="27">
        <v>87658.4</v>
      </c>
      <c r="G31" s="21">
        <f t="shared" si="0"/>
        <v>138108998.93</v>
      </c>
      <c r="H31"/>
    </row>
    <row r="32" spans="1:8" ht="60">
      <c r="A32" s="40">
        <v>45308</v>
      </c>
      <c r="B32" s="25">
        <v>202401010</v>
      </c>
      <c r="C32" s="26" t="s">
        <v>21</v>
      </c>
      <c r="D32" s="26" t="s">
        <v>51</v>
      </c>
      <c r="E32" s="28"/>
      <c r="F32" s="27">
        <v>231833.4</v>
      </c>
      <c r="G32" s="21">
        <f t="shared" si="0"/>
        <v>137877165.53</v>
      </c>
      <c r="H32"/>
    </row>
    <row r="33" spans="1:8" ht="60">
      <c r="A33" s="40">
        <v>45308</v>
      </c>
      <c r="B33" s="25">
        <v>202401011</v>
      </c>
      <c r="C33" s="26" t="s">
        <v>21</v>
      </c>
      <c r="D33" s="26" t="s">
        <v>52</v>
      </c>
      <c r="E33" s="28"/>
      <c r="F33" s="27">
        <v>19896.16</v>
      </c>
      <c r="G33" s="21">
        <f t="shared" si="0"/>
        <v>137857269.37</v>
      </c>
      <c r="H33" s="22"/>
    </row>
    <row r="34" spans="1:8" ht="45">
      <c r="A34" s="40">
        <v>45309</v>
      </c>
      <c r="B34" s="25">
        <v>604</v>
      </c>
      <c r="C34" s="26" t="s">
        <v>21</v>
      </c>
      <c r="D34" s="26" t="s">
        <v>31</v>
      </c>
      <c r="E34" s="27">
        <v>8105</v>
      </c>
      <c r="F34" s="26"/>
      <c r="G34" s="21">
        <f t="shared" si="0"/>
        <v>137865374.37</v>
      </c>
      <c r="H34"/>
    </row>
    <row r="35" spans="1:8" ht="75">
      <c r="A35" s="40">
        <v>45309</v>
      </c>
      <c r="B35" s="25">
        <v>202401003</v>
      </c>
      <c r="C35" s="26" t="s">
        <v>21</v>
      </c>
      <c r="D35" s="26" t="s">
        <v>42</v>
      </c>
      <c r="E35" s="27">
        <v>238781.65</v>
      </c>
      <c r="F35" s="27"/>
      <c r="G35" s="21">
        <f t="shared" si="0"/>
        <v>138104156.02</v>
      </c>
      <c r="H35" s="22"/>
    </row>
    <row r="36" spans="1:8" ht="45">
      <c r="A36" s="40">
        <v>45309</v>
      </c>
      <c r="B36" s="25">
        <v>202401012</v>
      </c>
      <c r="C36" s="26" t="s">
        <v>21</v>
      </c>
      <c r="D36" s="26" t="s">
        <v>54</v>
      </c>
      <c r="E36" s="28"/>
      <c r="F36" s="24">
        <v>11926233.37</v>
      </c>
      <c r="G36" s="21">
        <f t="shared" si="0"/>
        <v>126177922.65</v>
      </c>
      <c r="H36"/>
    </row>
    <row r="37" spans="1:8" ht="60">
      <c r="A37" s="40">
        <v>45310</v>
      </c>
      <c r="B37" s="25">
        <v>605</v>
      </c>
      <c r="C37" s="26" t="s">
        <v>21</v>
      </c>
      <c r="D37" s="26" t="s">
        <v>32</v>
      </c>
      <c r="E37" s="27">
        <v>1980</v>
      </c>
      <c r="F37" s="26"/>
      <c r="G37" s="21">
        <f t="shared" si="0"/>
        <v>126179902.65</v>
      </c>
      <c r="H37" s="22"/>
    </row>
    <row r="38" spans="1:8" ht="60">
      <c r="A38" s="40">
        <v>45310</v>
      </c>
      <c r="B38" s="25">
        <v>202401004</v>
      </c>
      <c r="C38" s="26" t="s">
        <v>44</v>
      </c>
      <c r="D38" s="26" t="s">
        <v>43</v>
      </c>
      <c r="E38" s="27"/>
      <c r="F38" s="27">
        <v>238559.93</v>
      </c>
      <c r="G38" s="21">
        <f t="shared" si="0"/>
        <v>125941342.72</v>
      </c>
      <c r="H38"/>
    </row>
    <row r="39" spans="1:8" ht="60">
      <c r="A39" s="40">
        <v>45310</v>
      </c>
      <c r="B39" s="25">
        <v>202401005</v>
      </c>
      <c r="C39" s="26" t="s">
        <v>46</v>
      </c>
      <c r="D39" s="26" t="s">
        <v>45</v>
      </c>
      <c r="E39" s="28"/>
      <c r="F39" s="27">
        <v>6585.1</v>
      </c>
      <c r="G39" s="21">
        <f t="shared" si="0"/>
        <v>125934757.62</v>
      </c>
      <c r="H39" s="22"/>
    </row>
    <row r="40" spans="1:8" ht="90">
      <c r="A40" s="40">
        <v>45310</v>
      </c>
      <c r="B40" s="25">
        <v>202401013</v>
      </c>
      <c r="C40" s="26" t="s">
        <v>56</v>
      </c>
      <c r="D40" s="26" t="s">
        <v>55</v>
      </c>
      <c r="E40" s="28"/>
      <c r="F40" s="27">
        <v>845602.3</v>
      </c>
      <c r="G40" s="21">
        <f t="shared" si="0"/>
        <v>125089155.32000001</v>
      </c>
      <c r="H40"/>
    </row>
    <row r="41" spans="1:8" ht="75">
      <c r="A41" s="40">
        <v>45310</v>
      </c>
      <c r="B41" s="25">
        <v>202401014</v>
      </c>
      <c r="C41" s="26" t="s">
        <v>53</v>
      </c>
      <c r="D41" s="26" t="s">
        <v>19</v>
      </c>
      <c r="E41" s="28"/>
      <c r="F41" s="27">
        <v>2661.2</v>
      </c>
      <c r="G41" s="21">
        <f t="shared" si="0"/>
        <v>125086494.12</v>
      </c>
      <c r="H41"/>
    </row>
    <row r="42" spans="1:8" ht="90">
      <c r="A42" s="40">
        <v>45310</v>
      </c>
      <c r="B42" s="25">
        <v>202401015</v>
      </c>
      <c r="C42" s="26" t="s">
        <v>58</v>
      </c>
      <c r="D42" s="26" t="s">
        <v>57</v>
      </c>
      <c r="E42" s="28"/>
      <c r="F42" s="27">
        <v>1613</v>
      </c>
      <c r="G42" s="21">
        <f t="shared" si="0"/>
        <v>125084881.12</v>
      </c>
      <c r="H42" s="22"/>
    </row>
    <row r="43" spans="1:8" ht="75">
      <c r="A43" s="40">
        <v>45310</v>
      </c>
      <c r="B43" s="25">
        <v>202401016</v>
      </c>
      <c r="C43" s="26" t="s">
        <v>60</v>
      </c>
      <c r="D43" s="26" t="s">
        <v>59</v>
      </c>
      <c r="E43" s="28"/>
      <c r="F43" s="27">
        <v>229751.34</v>
      </c>
      <c r="G43" s="21">
        <f t="shared" si="0"/>
        <v>124855129.78</v>
      </c>
      <c r="H43"/>
    </row>
    <row r="44" spans="1:8" ht="75">
      <c r="A44" s="40">
        <v>45310</v>
      </c>
      <c r="B44" s="25">
        <v>202401017</v>
      </c>
      <c r="C44" s="26" t="s">
        <v>62</v>
      </c>
      <c r="D44" s="26" t="s">
        <v>61</v>
      </c>
      <c r="E44" s="28"/>
      <c r="F44" s="27">
        <v>27708.8</v>
      </c>
      <c r="G44" s="21">
        <f t="shared" si="0"/>
        <v>124827420.98</v>
      </c>
      <c r="H44"/>
    </row>
    <row r="45" spans="1:8" ht="90">
      <c r="A45" s="40">
        <v>45310</v>
      </c>
      <c r="B45" s="25">
        <v>202401018</v>
      </c>
      <c r="C45" s="26" t="s">
        <v>64</v>
      </c>
      <c r="D45" s="26" t="s">
        <v>63</v>
      </c>
      <c r="E45" s="28"/>
      <c r="F45" s="27">
        <v>32538</v>
      </c>
      <c r="G45" s="21">
        <f t="shared" si="0"/>
        <v>124794882.98</v>
      </c>
      <c r="H45" s="22"/>
    </row>
    <row r="46" spans="1:8" ht="60">
      <c r="A46" s="40">
        <v>45313</v>
      </c>
      <c r="B46" s="25">
        <v>606</v>
      </c>
      <c r="C46" s="26" t="s">
        <v>21</v>
      </c>
      <c r="D46" s="26" t="s">
        <v>33</v>
      </c>
      <c r="E46" s="27">
        <v>2180</v>
      </c>
      <c r="F46" s="26"/>
      <c r="G46" s="21">
        <f t="shared" si="0"/>
        <v>124797062.98</v>
      </c>
      <c r="H46"/>
    </row>
    <row r="47" spans="1:8" ht="60">
      <c r="A47" s="40">
        <v>45314</v>
      </c>
      <c r="B47" s="25">
        <v>607</v>
      </c>
      <c r="C47" s="26" t="s">
        <v>21</v>
      </c>
      <c r="D47" s="26" t="s">
        <v>34</v>
      </c>
      <c r="E47" s="27">
        <v>8160</v>
      </c>
      <c r="F47" s="26"/>
      <c r="G47" s="21">
        <f t="shared" si="0"/>
        <v>124805222.98</v>
      </c>
      <c r="H47"/>
    </row>
    <row r="48" spans="1:8" ht="75">
      <c r="A48" s="40">
        <v>45314</v>
      </c>
      <c r="B48" s="25">
        <v>202401019</v>
      </c>
      <c r="C48" s="26" t="s">
        <v>66</v>
      </c>
      <c r="D48" s="26" t="s">
        <v>65</v>
      </c>
      <c r="E48" s="28"/>
      <c r="F48" s="27">
        <v>28899.2</v>
      </c>
      <c r="G48" s="21">
        <f t="shared" si="0"/>
        <v>124776323.78</v>
      </c>
      <c r="H48" s="22"/>
    </row>
    <row r="49" spans="1:8" ht="60">
      <c r="A49" s="40">
        <v>45314</v>
      </c>
      <c r="B49" s="25">
        <v>202401020</v>
      </c>
      <c r="C49" s="26" t="s">
        <v>21</v>
      </c>
      <c r="D49" s="26" t="s">
        <v>67</v>
      </c>
      <c r="E49" s="27">
        <v>57080.32</v>
      </c>
      <c r="F49" s="38"/>
      <c r="G49" s="21">
        <f t="shared" si="0"/>
        <v>124833404.1</v>
      </c>
      <c r="H49"/>
    </row>
    <row r="50" spans="1:8" ht="45">
      <c r="A50" s="40">
        <v>45314</v>
      </c>
      <c r="B50" s="25">
        <v>202401021</v>
      </c>
      <c r="C50" s="26" t="s">
        <v>21</v>
      </c>
      <c r="D50" s="26" t="s">
        <v>68</v>
      </c>
      <c r="E50" s="28"/>
      <c r="F50" s="27">
        <v>345615.29</v>
      </c>
      <c r="G50" s="21">
        <f t="shared" si="0"/>
        <v>124487788.80999999</v>
      </c>
      <c r="H50"/>
    </row>
    <row r="51" spans="1:8" ht="45">
      <c r="A51" s="40">
        <v>45315</v>
      </c>
      <c r="B51" s="25">
        <v>608</v>
      </c>
      <c r="C51" s="26" t="s">
        <v>21</v>
      </c>
      <c r="D51" s="26" t="s">
        <v>35</v>
      </c>
      <c r="E51" s="27">
        <v>400</v>
      </c>
      <c r="F51" s="26"/>
      <c r="G51" s="21">
        <f t="shared" si="0"/>
        <v>124488188.80999999</v>
      </c>
      <c r="H51" s="22"/>
    </row>
    <row r="52" spans="1:8" ht="45">
      <c r="A52" s="40">
        <v>45316</v>
      </c>
      <c r="B52" s="25">
        <v>609</v>
      </c>
      <c r="C52" s="26" t="s">
        <v>21</v>
      </c>
      <c r="D52" s="26" t="s">
        <v>36</v>
      </c>
      <c r="E52" s="27">
        <v>4495</v>
      </c>
      <c r="F52" s="26"/>
      <c r="G52" s="21">
        <f t="shared" si="0"/>
        <v>124492683.80999999</v>
      </c>
      <c r="H52"/>
    </row>
    <row r="53" spans="1:8" ht="60">
      <c r="A53" s="40">
        <v>45316</v>
      </c>
      <c r="B53" s="25">
        <v>202401022</v>
      </c>
      <c r="C53" s="26" t="s">
        <v>70</v>
      </c>
      <c r="D53" s="26" t="s">
        <v>69</v>
      </c>
      <c r="E53" s="28"/>
      <c r="F53" s="27">
        <v>56867.5</v>
      </c>
      <c r="G53" s="21">
        <f t="shared" si="0"/>
        <v>124435816.30999999</v>
      </c>
      <c r="H53" s="22"/>
    </row>
    <row r="54" spans="1:8" ht="75">
      <c r="A54" s="40">
        <v>45317</v>
      </c>
      <c r="B54" s="25">
        <v>610</v>
      </c>
      <c r="C54" s="26" t="s">
        <v>21</v>
      </c>
      <c r="D54" s="26" t="s">
        <v>37</v>
      </c>
      <c r="E54" s="27">
        <v>49450</v>
      </c>
      <c r="F54" s="23"/>
      <c r="G54" s="21">
        <f t="shared" si="0"/>
        <v>124485266.30999999</v>
      </c>
      <c r="H54"/>
    </row>
    <row r="55" spans="1:8" ht="45">
      <c r="A55" s="40">
        <v>45321</v>
      </c>
      <c r="B55" s="25">
        <v>611</v>
      </c>
      <c r="C55" s="26" t="s">
        <v>21</v>
      </c>
      <c r="D55" s="26" t="s">
        <v>38</v>
      </c>
      <c r="E55" s="27">
        <v>2905</v>
      </c>
      <c r="F55" s="26"/>
      <c r="G55" s="21">
        <f t="shared" si="0"/>
        <v>124488171.30999999</v>
      </c>
      <c r="H55" s="22"/>
    </row>
    <row r="56" spans="1:8" ht="60">
      <c r="A56" s="40">
        <v>45321</v>
      </c>
      <c r="B56" s="25">
        <v>202401023</v>
      </c>
      <c r="C56" s="26" t="s">
        <v>21</v>
      </c>
      <c r="D56" s="26" t="s">
        <v>71</v>
      </c>
      <c r="E56" s="27">
        <v>24273050.92</v>
      </c>
      <c r="F56" s="38"/>
      <c r="G56" s="21">
        <f t="shared" si="0"/>
        <v>148761222.23</v>
      </c>
      <c r="H56"/>
    </row>
    <row r="57" spans="1:8" ht="45">
      <c r="A57" s="40">
        <v>45321</v>
      </c>
      <c r="B57" s="25">
        <v>202401024</v>
      </c>
      <c r="C57" s="26" t="s">
        <v>21</v>
      </c>
      <c r="D57" s="26" t="s">
        <v>72</v>
      </c>
      <c r="E57" s="28"/>
      <c r="F57" s="24">
        <v>222888.78</v>
      </c>
      <c r="G57" s="21">
        <f t="shared" si="0"/>
        <v>148538333.45</v>
      </c>
      <c r="H57"/>
    </row>
    <row r="58" spans="1:8" ht="45">
      <c r="A58" s="40">
        <v>45321</v>
      </c>
      <c r="B58" s="25">
        <v>202401025</v>
      </c>
      <c r="C58" s="26" t="s">
        <v>21</v>
      </c>
      <c r="D58" s="26" t="s">
        <v>73</v>
      </c>
      <c r="E58" s="28"/>
      <c r="F58" s="27">
        <v>695000</v>
      </c>
      <c r="G58" s="21">
        <f t="shared" si="0"/>
        <v>147843333.45</v>
      </c>
      <c r="H58" s="22"/>
    </row>
    <row r="59" spans="1:8" ht="45">
      <c r="A59" s="40">
        <v>45321</v>
      </c>
      <c r="B59" s="25">
        <v>202401026</v>
      </c>
      <c r="C59" s="26" t="s">
        <v>21</v>
      </c>
      <c r="D59" s="26" t="s">
        <v>74</v>
      </c>
      <c r="E59" s="28"/>
      <c r="F59" s="27">
        <v>18450</v>
      </c>
      <c r="G59" s="21">
        <f t="shared" si="0"/>
        <v>147824883.45</v>
      </c>
      <c r="H59"/>
    </row>
    <row r="60" spans="1:8" ht="60">
      <c r="A60" s="40">
        <v>45321</v>
      </c>
      <c r="B60" s="25">
        <v>202401027</v>
      </c>
      <c r="C60" s="26" t="s">
        <v>21</v>
      </c>
      <c r="D60" s="26" t="s">
        <v>75</v>
      </c>
      <c r="E60" s="28"/>
      <c r="F60" s="27">
        <v>85000</v>
      </c>
      <c r="G60" s="21">
        <f t="shared" si="0"/>
        <v>147739883.45</v>
      </c>
      <c r="H60"/>
    </row>
    <row r="61" spans="1:8" ht="75">
      <c r="A61" s="40">
        <v>45322</v>
      </c>
      <c r="B61" s="25">
        <v>612</v>
      </c>
      <c r="C61" s="26" t="s">
        <v>21</v>
      </c>
      <c r="D61" s="26" t="s">
        <v>39</v>
      </c>
      <c r="E61" s="27">
        <v>7290</v>
      </c>
      <c r="F61" s="26"/>
      <c r="G61" s="21">
        <f t="shared" si="0"/>
        <v>147747173.45</v>
      </c>
      <c r="H61" s="22"/>
    </row>
    <row r="62" spans="1:8" ht="45">
      <c r="A62" s="40">
        <v>45322</v>
      </c>
      <c r="B62" s="25">
        <v>202401028</v>
      </c>
      <c r="C62" s="26" t="s">
        <v>21</v>
      </c>
      <c r="D62" s="26" t="s">
        <v>76</v>
      </c>
      <c r="E62" s="28"/>
      <c r="F62" s="27">
        <v>325</v>
      </c>
      <c r="G62" s="21">
        <f t="shared" si="0"/>
        <v>147746848.45</v>
      </c>
      <c r="H62"/>
    </row>
    <row r="63" spans="1:8" ht="105">
      <c r="A63" s="40">
        <v>45322</v>
      </c>
      <c r="B63" s="25">
        <v>202401029</v>
      </c>
      <c r="C63" s="26" t="s">
        <v>21</v>
      </c>
      <c r="D63" s="26" t="s">
        <v>77</v>
      </c>
      <c r="E63" s="27">
        <v>372595.6</v>
      </c>
      <c r="F63" s="27">
        <v>470778.8</v>
      </c>
      <c r="G63" s="21">
        <f t="shared" si="0"/>
        <v>147648665.24999997</v>
      </c>
      <c r="H63"/>
    </row>
    <row r="64" spans="1:7" ht="60.75" thickBot="1">
      <c r="A64" s="41">
        <v>45322</v>
      </c>
      <c r="B64" s="33">
        <v>202401030</v>
      </c>
      <c r="C64" s="34" t="s">
        <v>21</v>
      </c>
      <c r="D64" s="34" t="s">
        <v>78</v>
      </c>
      <c r="E64" s="35"/>
      <c r="F64" s="36">
        <v>1843.75</v>
      </c>
      <c r="G64" s="21">
        <f t="shared" si="0"/>
        <v>147646821.49999997</v>
      </c>
    </row>
    <row r="65" spans="1:9" ht="15">
      <c r="A65" s="40"/>
      <c r="B65" s="25"/>
      <c r="C65" s="26"/>
      <c r="D65" s="26" t="s">
        <v>10</v>
      </c>
      <c r="E65" s="27">
        <f>SUM(E15:E63)</f>
        <v>25154029.490000002</v>
      </c>
      <c r="F65" s="27">
        <f>SUM(F15:F64)</f>
        <v>18371909.35</v>
      </c>
      <c r="G65" s="21">
        <f>+G64</f>
        <v>147646821.49999997</v>
      </c>
      <c r="I65" s="37"/>
    </row>
    <row r="66" spans="1:7" ht="15">
      <c r="A66" s="40"/>
      <c r="B66" s="25"/>
      <c r="C66" s="26"/>
      <c r="D66" s="26"/>
      <c r="E66" s="27"/>
      <c r="F66" s="27"/>
      <c r="G66" s="21"/>
    </row>
    <row r="67" spans="1:7" ht="15">
      <c r="A67" s="40" t="s">
        <v>18</v>
      </c>
      <c r="B67" s="25"/>
      <c r="C67" s="26"/>
      <c r="D67" s="26"/>
      <c r="E67" s="27"/>
      <c r="F67" s="27"/>
      <c r="G67" s="21">
        <v>0</v>
      </c>
    </row>
    <row r="68" spans="1:7" ht="15">
      <c r="A68" s="40" t="s">
        <v>14</v>
      </c>
      <c r="B68" s="25"/>
      <c r="C68" s="26"/>
      <c r="D68" s="26"/>
      <c r="E68" s="27"/>
      <c r="F68" s="27"/>
      <c r="G68" s="21">
        <v>600</v>
      </c>
    </row>
    <row r="69" spans="1:7" ht="15">
      <c r="A69" s="40"/>
      <c r="B69" s="25"/>
      <c r="C69" s="26"/>
      <c r="D69" s="26"/>
      <c r="E69" s="27"/>
      <c r="F69" s="27"/>
      <c r="G69" s="21"/>
    </row>
    <row r="70" spans="1:7" ht="15">
      <c r="A70" s="40" t="s">
        <v>17</v>
      </c>
      <c r="B70" s="25"/>
      <c r="C70" s="26"/>
      <c r="D70" s="26" t="s">
        <v>16</v>
      </c>
      <c r="E70" s="27"/>
      <c r="F70" s="27"/>
      <c r="G70" s="21">
        <v>0</v>
      </c>
    </row>
    <row r="71" spans="1:16" ht="15">
      <c r="A71" s="40"/>
      <c r="B71" s="25"/>
      <c r="C71" s="26"/>
      <c r="D71" s="26"/>
      <c r="E71" s="27"/>
      <c r="F71" s="27"/>
      <c r="G71" s="21"/>
      <c r="J71"/>
      <c r="K71"/>
      <c r="L71"/>
      <c r="M71"/>
      <c r="N71"/>
      <c r="O71"/>
      <c r="P71"/>
    </row>
    <row r="72" spans="1:16" ht="15">
      <c r="A72" s="40"/>
      <c r="B72" s="25"/>
      <c r="C72" s="26"/>
      <c r="D72" s="26"/>
      <c r="E72" s="27"/>
      <c r="F72" s="27"/>
      <c r="G72" s="21"/>
      <c r="J72"/>
      <c r="K72"/>
      <c r="L72"/>
      <c r="M72"/>
      <c r="N72"/>
      <c r="O72"/>
      <c r="P72"/>
    </row>
    <row r="73" spans="1:16" ht="15">
      <c r="A73" s="40"/>
      <c r="B73" s="25"/>
      <c r="C73" s="26"/>
      <c r="D73" s="26"/>
      <c r="E73" s="27"/>
      <c r="F73" s="27"/>
      <c r="G73" s="21"/>
      <c r="I73" s="44"/>
      <c r="J73"/>
      <c r="K73"/>
      <c r="L73"/>
      <c r="M73"/>
      <c r="N73"/>
      <c r="O73"/>
      <c r="P73"/>
    </row>
    <row r="74" spans="1:16" ht="15">
      <c r="A74" s="40" t="s">
        <v>15</v>
      </c>
      <c r="B74" s="25"/>
      <c r="C74" s="26"/>
      <c r="D74" s="26" t="s">
        <v>10</v>
      </c>
      <c r="E74" s="27"/>
      <c r="F74" s="27"/>
      <c r="G74" s="21">
        <v>0</v>
      </c>
      <c r="J74"/>
      <c r="K74"/>
      <c r="L74" s="8"/>
      <c r="M74"/>
      <c r="N74"/>
      <c r="O74" s="7"/>
      <c r="P74" s="7"/>
    </row>
    <row r="75" spans="1:16" ht="15">
      <c r="A75" s="40"/>
      <c r="B75" s="25"/>
      <c r="C75" s="26"/>
      <c r="D75" s="26"/>
      <c r="E75" s="27"/>
      <c r="F75" s="27"/>
      <c r="G75" s="21"/>
      <c r="J75"/>
      <c r="K75" s="7"/>
      <c r="L75" s="7"/>
      <c r="M75"/>
      <c r="N75"/>
      <c r="O75"/>
      <c r="P75"/>
    </row>
    <row r="76" spans="1:16" ht="15.75" thickBot="1">
      <c r="A76" s="40"/>
      <c r="B76" s="25"/>
      <c r="C76" s="26"/>
      <c r="D76" s="26" t="s">
        <v>11</v>
      </c>
      <c r="E76" s="27"/>
      <c r="F76" s="27"/>
      <c r="G76" s="21">
        <f>+G65+G67+G68+G74</f>
        <v>147647421.49999997</v>
      </c>
      <c r="J76"/>
      <c r="K76"/>
      <c r="L76"/>
      <c r="M76"/>
      <c r="N76"/>
      <c r="O76"/>
      <c r="P76"/>
    </row>
    <row r="77" spans="1:16" ht="13.5" thickBot="1">
      <c r="A77" s="16"/>
      <c r="B77" s="17"/>
      <c r="C77" s="17"/>
      <c r="D77" s="12"/>
      <c r="E77" s="18"/>
      <c r="F77" s="19"/>
      <c r="G77" s="20"/>
      <c r="J77"/>
      <c r="K77"/>
      <c r="L77" s="8"/>
      <c r="M77"/>
      <c r="N77"/>
      <c r="O77" s="7"/>
      <c r="P77" s="7"/>
    </row>
    <row r="78" spans="10:16" ht="12.75">
      <c r="J78" s="9"/>
      <c r="K78"/>
      <c r="L78" s="8"/>
      <c r="M78"/>
      <c r="N78"/>
      <c r="O78" s="7"/>
      <c r="P78" s="7"/>
    </row>
    <row r="79" ht="12.75"/>
    <row r="80" ht="12.75"/>
    <row r="81" ht="15">
      <c r="B81" s="3" t="s">
        <v>12</v>
      </c>
    </row>
    <row r="82" ht="12.75">
      <c r="B82" s="4" t="s">
        <v>13</v>
      </c>
    </row>
    <row r="83" ht="12.75"/>
    <row r="84" ht="12.75"/>
    <row r="85" ht="12.75"/>
    <row r="88" ht="12.75">
      <c r="G88" s="42"/>
    </row>
    <row r="90" ht="12.75">
      <c r="G90" s="42"/>
    </row>
    <row r="91" ht="12.75">
      <c r="G91" s="42"/>
    </row>
    <row r="102" ht="12.75">
      <c r="G102" s="42"/>
    </row>
  </sheetData>
  <sheetProtection/>
  <mergeCells count="6">
    <mergeCell ref="A9:G9"/>
    <mergeCell ref="A10:G10"/>
    <mergeCell ref="A12:D12"/>
    <mergeCell ref="E12:G12"/>
    <mergeCell ref="A13:B13"/>
    <mergeCell ref="E13:F13"/>
  </mergeCells>
  <printOptions/>
  <pageMargins left="0.7" right="0.7" top="0.75" bottom="0.75" header="0.3" footer="0.3"/>
  <pageSetup fitToHeight="0"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Santa Reyes</cp:lastModifiedBy>
  <cp:lastPrinted>2024-03-06T18:19:06Z</cp:lastPrinted>
  <dcterms:created xsi:type="dcterms:W3CDTF">2022-09-05T17:42:23Z</dcterms:created>
  <dcterms:modified xsi:type="dcterms:W3CDTF">2024-03-08T16:12:10Z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A0B44A456053326E0775961CF3DF6AA61068147F95C4752B07583CA4120EDB6018B2A9E45438CDD00EA7231C39B902987FCC732BA2CA4568D9050C4BCD6ED3569434A7C5D6E4A8175A8C2F70C42D89AF12B50A5B17918FC0B7585962C2CBD42CBE10C5521AB70360B118A8DCB21F343CB275479C1559CDF4A7B315AB114DDF9</vt:lpwstr>
  </property>
  <property fmtid="{D5CDD505-2E9C-101B-9397-08002B2CF9AE}" pid="8" name="Business Objects Context Information6">
    <vt:lpwstr>1A6E9646821350AED8ACF9A5B1ED2E6479516B872D2248E1FCC8A41C0331B33866447904929D50D52164373375B5A9F5E5B8A7DCD934BCD9C72133433161C060235DA3D9745BA2A798966352A881963A5C0869E87E53E82A521965D65C3960E27C1CBAE7E0872691259F0E4F4FE2A7E8284D3A97B9CAB385C436A10603A1EE1</vt:lpwstr>
  </property>
  <property fmtid="{D5CDD505-2E9C-101B-9397-08002B2CF9AE}" pid="9" name="Business Objects Context Information7">
    <vt:lpwstr>B3D3DAF9B229E552E15332FB4E7B9E51DA4313481A1B81547EA4E0B1946FC5ADEA8AAF975</vt:lpwstr>
  </property>
</Properties>
</file>