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OAI 2024\enero24\"/>
    </mc:Choice>
  </mc:AlternateContent>
  <xr:revisionPtr revIDLastSave="0" documentId="13_ncr:1_{5028DAEB-AD30-40EE-A407-D4EE4B1CE4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17" i="1" l="1"/>
  <c r="D18" i="1"/>
  <c r="D19" i="1" l="1"/>
  <c r="D33" i="1"/>
  <c r="D13" i="1" l="1"/>
  <c r="D21" i="1" s="1"/>
  <c r="D26" i="1" l="1"/>
  <c r="D28" i="1" s="1"/>
  <c r="D34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<sst xmlns="http://schemas.openxmlformats.org/spreadsheetml/2006/main" count="31" uniqueCount="31">
  <si>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</si>
  <si>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</si>
  <si>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</si>
  <si>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</si>
  <si>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</si>
  <si>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</si>
  <si>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</si>
  <si>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Activos no corrientes</t>
  </si>
  <si>
    <t>Propiedad Planta  y equipos neto (Nota11)</t>
  </si>
  <si>
    <t>Activo Intangibles neto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</si>
  <si>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</si>
  <si>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</si>
  <si>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</si>
  <si>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</si>
  <si>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</si>
  <si>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acumulaciones por pagar (Nota 14)</t>
  </si>
  <si>
    <t>Total pasivos corrientes</t>
  </si>
  <si>
    <t xml:space="preserve">Total pasivos </t>
  </si>
  <si>
    <t>Activos Netos/Patrimonio (Nota 15)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</si>
  <si>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</si>
  <si>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</si>
  <si>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</si>
  <si>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</si>
  <si>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</si>
  <si>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Roberto Cassá</t>
  </si>
  <si>
    <t xml:space="preserve">Director General </t>
  </si>
  <si>
    <t>Santa Reyes</t>
  </si>
  <si>
    <t xml:space="preserve">Contador </t>
  </si>
  <si>
    <t>Cuenta por cobrar a largo plazo  (Nota 10)</t>
  </si>
  <si>
    <t>Inventarios (Nota 9)</t>
  </si>
  <si>
    <t>Al 31 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</si>
</sst>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7" fontId="3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4" fontId="0" fillId="0" borderId="0" xfId="0" applyNumberFormat="1"/>
    <xf numFmtId="168" fontId="0" fillId="0" borderId="0" xfId="0" applyNumberFormat="1"/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8" fontId="3" fillId="0" borderId="3" xfId="1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3" fontId="0" fillId="0" borderId="0" xfId="0" applyNumberFormat="1"/>
    <xf numFmtId="168" fontId="3" fillId="0" borderId="0" xfId="1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542925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39</xdr:row>
      <xdr:rowOff>57150</xdr:rowOff>
    </xdr:from>
    <xdr:to>
      <xdr:col>4</xdr:col>
      <xdr:colOff>828675</xdr:colOff>
      <xdr:row>43</xdr:row>
      <xdr:rowOff>171449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7943850"/>
          <a:ext cx="19335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38</xdr:row>
      <xdr:rowOff>161925</xdr:rowOff>
    </xdr:from>
    <xdr:to>
      <xdr:col>2</xdr:col>
      <xdr:colOff>1104900</xdr:colOff>
      <xdr:row>42</xdr:row>
      <xdr:rowOff>180975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180975" y="78581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1314450</xdr:colOff>
      <xdr:row>35</xdr:row>
      <xdr:rowOff>38100</xdr:rowOff>
    </xdr:from>
    <xdr:to>
      <xdr:col>3</xdr:col>
      <xdr:colOff>323850</xdr:colOff>
      <xdr:row>37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66925" y="7400925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workbookViewId="0">
      <selection activeCell="G12" sqref="G12"/>
    </sheetView>
  </sheetViews>
  <sheetFormatPr baseColWidth="10" defaultRowHeight="15" x14ac:dyDescent="0.25"/>
  <cols>
    <col min="1" max="1" width="3.140625" customWidth="1"/>
    <col min="2" max="2" width="11.5703125" customWidth="1"/>
    <col min="3" max="3" width="42.85546875" customWidth="1"/>
    <col min="4" max="4" width="16.85546875" bestFit="1" customWidth="1"/>
    <col min="5" max="5" width="13.85546875" bestFit="1" customWidth="1"/>
    <col min="6" max="6" width="11.7109375" bestFit="1" customWidth="1"/>
    <col min="7" max="7" width="15.140625" style="25" bestFit="1" customWidth="1"/>
    <col min="8" max="8" width="15.85546875" style="25" bestFit="1" customWidth="1"/>
  </cols>
  <sheetData>
    <row r="1" spans="2:10" ht="18.75" x14ac:dyDescent="0.25">
      <c r="B1" s="8"/>
      <c r="C1" s="8"/>
      <c r="D1" s="8"/>
      <c r="E1" s="8"/>
    </row>
    <row r="2" spans="2:10" ht="18.75" x14ac:dyDescent="0.25">
      <c r="B2" s="8"/>
      <c r="C2" s="8"/>
      <c r="D2" s="8"/>
      <c r="E2" s="8"/>
    </row>
    <row r="3" spans="2:10" ht="18.75" x14ac:dyDescent="0.25">
      <c r="B3" s="8"/>
      <c r="C3" s="8"/>
      <c r="D3" s="8"/>
      <c r="E3" s="8"/>
    </row>
    <row r="4" spans="2:10" ht="18.75" x14ac:dyDescent="0.25">
      <c r="B4" s="8"/>
      <c r="C4" s="8"/>
      <c r="D4" s="8"/>
      <c r="E4" s="8"/>
    </row>
    <row r="5" spans="2:10" ht="18.75" x14ac:dyDescent="0.25">
      <c r="B5" s="31" t="s">
        <v>0</v>
      </c>
      <c r="C5" s="31"/>
      <c r="D5" s="31"/>
      <c r="E5" s="31"/>
    </row>
    <row r="6" spans="2:10" x14ac:dyDescent="0.25">
      <c r="B6" s="32" t="s">
        <v>30</v>
      </c>
      <c r="C6" s="32"/>
      <c r="D6" s="32"/>
      <c r="E6" s="32"/>
    </row>
    <row r="7" spans="2:10" ht="15.75" x14ac:dyDescent="0.25">
      <c r="B7" s="33" t="s">
        <v>1</v>
      </c>
      <c r="C7" s="33"/>
      <c r="D7" s="33"/>
      <c r="E7" s="33"/>
    </row>
    <row r="8" spans="2:10" x14ac:dyDescent="0.25">
      <c r="B8" s="5" t="s">
        <v>2</v>
      </c>
      <c r="C8" s="6"/>
      <c r="D8" s="6"/>
      <c r="E8" s="6"/>
    </row>
    <row r="9" spans="2:10" x14ac:dyDescent="0.25">
      <c r="B9" s="5" t="s">
        <v>3</v>
      </c>
      <c r="C9" s="6"/>
      <c r="D9" s="6"/>
      <c r="E9" s="6"/>
    </row>
    <row r="10" spans="2:10" x14ac:dyDescent="0.25">
      <c r="B10" s="1"/>
      <c r="C10" s="1" t="s">
        <v>4</v>
      </c>
      <c r="D10" s="10">
        <v>147647421.49999997</v>
      </c>
      <c r="E10" s="10"/>
      <c r="J10" s="15"/>
    </row>
    <row r="11" spans="2:10" x14ac:dyDescent="0.25">
      <c r="B11" s="2"/>
      <c r="C11" s="1" t="s">
        <v>5</v>
      </c>
      <c r="D11" s="10">
        <v>363500.16</v>
      </c>
      <c r="E11" s="10"/>
      <c r="F11" s="3"/>
    </row>
    <row r="12" spans="2:10" x14ac:dyDescent="0.25">
      <c r="B12" s="1"/>
      <c r="C12" s="1" t="s">
        <v>29</v>
      </c>
      <c r="D12" s="18">
        <v>39753203.25</v>
      </c>
      <c r="E12" s="10"/>
      <c r="J12" s="15"/>
    </row>
    <row r="13" spans="2:10" x14ac:dyDescent="0.25">
      <c r="B13" s="5" t="s">
        <v>6</v>
      </c>
      <c r="C13" s="1"/>
      <c r="D13" s="19">
        <f>SUM(D10:D12)</f>
        <v>187764124.90999997</v>
      </c>
      <c r="E13" s="29"/>
    </row>
    <row r="14" spans="2:10" x14ac:dyDescent="0.25">
      <c r="B14" s="5"/>
      <c r="C14" s="1"/>
      <c r="D14" s="20"/>
      <c r="E14" s="20"/>
    </row>
    <row r="15" spans="2:10" x14ac:dyDescent="0.25">
      <c r="B15" s="5" t="s">
        <v>7</v>
      </c>
      <c r="C15" s="1"/>
      <c r="D15" s="20"/>
      <c r="E15" s="20"/>
    </row>
    <row r="16" spans="2:10" x14ac:dyDescent="0.25">
      <c r="B16" s="5"/>
      <c r="C16" s="1" t="s">
        <v>28</v>
      </c>
      <c r="D16" s="21">
        <v>41758</v>
      </c>
      <c r="E16" s="10"/>
    </row>
    <row r="17" spans="2:11" x14ac:dyDescent="0.25">
      <c r="B17" s="1"/>
      <c r="C17" s="1" t="s">
        <v>8</v>
      </c>
      <c r="D17" s="28">
        <f>644605167.66-191273229.61</f>
        <v>453331938.04999995</v>
      </c>
      <c r="E17" s="28"/>
      <c r="K17" s="15"/>
    </row>
    <row r="18" spans="2:11" x14ac:dyDescent="0.25">
      <c r="B18" s="1"/>
      <c r="C18" s="1" t="s">
        <v>9</v>
      </c>
      <c r="D18" s="18">
        <f>5703657.83-3929292.05</f>
        <v>1774365.7800000003</v>
      </c>
      <c r="E18" s="10"/>
      <c r="F18" s="14"/>
      <c r="J18" s="26"/>
      <c r="K18" s="27"/>
    </row>
    <row r="19" spans="2:11" x14ac:dyDescent="0.25">
      <c r="B19" s="5" t="s">
        <v>10</v>
      </c>
      <c r="C19" s="1"/>
      <c r="D19" s="11">
        <f>SUM(D16:D18)</f>
        <v>455148061.82999992</v>
      </c>
      <c r="E19" s="30"/>
    </row>
    <row r="20" spans="2:11" x14ac:dyDescent="0.25">
      <c r="B20" s="5"/>
      <c r="C20" s="1"/>
      <c r="D20" s="20"/>
      <c r="E20" s="20"/>
    </row>
    <row r="21" spans="2:11" ht="15.75" thickBot="1" x14ac:dyDescent="0.3">
      <c r="B21" s="5" t="s">
        <v>11</v>
      </c>
      <c r="C21" s="1"/>
      <c r="D21" s="22">
        <f>SUM(D13+D19)</f>
        <v>642912186.73999989</v>
      </c>
      <c r="E21" s="29"/>
    </row>
    <row r="22" spans="2:11" ht="15.75" thickTop="1" x14ac:dyDescent="0.25">
      <c r="B22" s="5" t="s">
        <v>12</v>
      </c>
      <c r="C22" s="1"/>
      <c r="D22" s="20"/>
      <c r="E22" s="20"/>
    </row>
    <row r="23" spans="2:11" x14ac:dyDescent="0.25">
      <c r="B23" s="5" t="s">
        <v>13</v>
      </c>
      <c r="C23" s="1"/>
      <c r="D23" s="20"/>
      <c r="E23" s="20"/>
    </row>
    <row r="24" spans="2:11" x14ac:dyDescent="0.25">
      <c r="B24" s="1"/>
      <c r="C24" s="1" t="s">
        <v>14</v>
      </c>
      <c r="D24" s="10">
        <v>7641578.9699999997</v>
      </c>
      <c r="E24" s="10"/>
    </row>
    <row r="25" spans="2:11" x14ac:dyDescent="0.25">
      <c r="B25" s="2"/>
      <c r="C25" s="1" t="s">
        <v>15</v>
      </c>
      <c r="D25" s="18">
        <v>9099.75</v>
      </c>
      <c r="E25" s="10"/>
    </row>
    <row r="26" spans="2:11" x14ac:dyDescent="0.25">
      <c r="B26" s="5" t="s">
        <v>16</v>
      </c>
      <c r="C26" s="1"/>
      <c r="D26" s="20">
        <f>SUM(D24:D25)</f>
        <v>7650678.7199999997</v>
      </c>
      <c r="E26" s="20"/>
    </row>
    <row r="27" spans="2:11" x14ac:dyDescent="0.25">
      <c r="B27" s="5"/>
      <c r="C27" s="1"/>
      <c r="D27" s="20"/>
      <c r="E27" s="20"/>
      <c r="F27" s="2"/>
    </row>
    <row r="28" spans="2:11" ht="15.75" thickBot="1" x14ac:dyDescent="0.3">
      <c r="B28" s="5" t="s">
        <v>17</v>
      </c>
      <c r="C28" s="1"/>
      <c r="D28" s="22">
        <f>SUM(D26)</f>
        <v>7650678.7199999997</v>
      </c>
      <c r="E28" s="29"/>
    </row>
    <row r="29" spans="2:11" ht="15.75" thickTop="1" x14ac:dyDescent="0.25">
      <c r="B29" s="5" t="s">
        <v>18</v>
      </c>
      <c r="C29" s="1"/>
      <c r="D29" s="20"/>
      <c r="E29" s="20"/>
    </row>
    <row r="30" spans="2:11" x14ac:dyDescent="0.25">
      <c r="B30" s="7"/>
      <c r="C30" s="1" t="s">
        <v>19</v>
      </c>
      <c r="D30" s="10">
        <v>359960807</v>
      </c>
      <c r="E30" s="10"/>
    </row>
    <row r="31" spans="2:11" x14ac:dyDescent="0.25">
      <c r="B31" s="1"/>
      <c r="C31" s="1" t="s">
        <v>20</v>
      </c>
      <c r="D31" s="10">
        <v>33385956.75</v>
      </c>
      <c r="E31" s="10"/>
    </row>
    <row r="32" spans="2:11" x14ac:dyDescent="0.25">
      <c r="B32" s="1"/>
      <c r="C32" s="1" t="s">
        <v>21</v>
      </c>
      <c r="D32" s="10">
        <f>238560117.12+3354627.15</f>
        <v>241914744.27000001</v>
      </c>
      <c r="E32" s="10"/>
    </row>
    <row r="33" spans="2:10" x14ac:dyDescent="0.25">
      <c r="B33" s="5" t="s">
        <v>22</v>
      </c>
      <c r="C33" s="1"/>
      <c r="D33" s="23">
        <f>SUM(D30:D32)</f>
        <v>635261508.01999998</v>
      </c>
      <c r="E33" s="30"/>
      <c r="J33" s="15"/>
    </row>
    <row r="34" spans="2:10" ht="15.75" thickBot="1" x14ac:dyDescent="0.3">
      <c r="B34" s="5" t="s">
        <v>23</v>
      </c>
      <c r="C34" s="1"/>
      <c r="D34" s="24">
        <f>SUM(D28+D33)</f>
        <v>642912186.74000001</v>
      </c>
      <c r="E34" s="30"/>
      <c r="F34" s="15"/>
    </row>
    <row r="35" spans="2:10" ht="16.5" thickTop="1" x14ac:dyDescent="0.25">
      <c r="B35" s="4"/>
      <c r="C35" s="13"/>
      <c r="D35" s="13"/>
    </row>
    <row r="37" spans="2:10" x14ac:dyDescent="0.25">
      <c r="C37" s="4"/>
      <c r="D37" s="4"/>
      <c r="E37" s="4"/>
    </row>
    <row r="39" spans="2:10" x14ac:dyDescent="0.25">
      <c r="C39" s="34" t="s">
        <v>24</v>
      </c>
      <c r="D39" s="34"/>
      <c r="E39" s="34"/>
    </row>
    <row r="40" spans="2:10" x14ac:dyDescent="0.25">
      <c r="C40" s="32" t="s">
        <v>25</v>
      </c>
      <c r="D40" s="32"/>
      <c r="E40" s="32"/>
    </row>
    <row r="42" spans="2:10" x14ac:dyDescent="0.25">
      <c r="C42" s="9"/>
      <c r="D42" s="9"/>
      <c r="E42" s="17" t="s">
        <v>26</v>
      </c>
    </row>
    <row r="43" spans="2:10" x14ac:dyDescent="0.25">
      <c r="E43" s="16"/>
    </row>
    <row r="44" spans="2:10" x14ac:dyDescent="0.25">
      <c r="B44" s="12" t="s">
        <v>27</v>
      </c>
    </row>
  </sheetData>
  <mergeCells count="5">
    <mergeCell ref="B5:E5"/>
    <mergeCell ref="B6:E6"/>
    <mergeCell ref="B7:E7"/>
    <mergeCell ref="C40:E40"/>
    <mergeCell ref="C39:E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Santa Reyes</cp:lastModifiedBy>
  <cp:lastPrinted>2024-03-08T16:13:20Z</cp:lastPrinted>
  <dcterms:created xsi:type="dcterms:W3CDTF">2022-01-26T12:56:48Z</dcterms:created>
  <dcterms:modified xsi:type="dcterms:W3CDTF">2024-03-08T16:17:46Z</dcterms:modified>
</cp:coreProperties>
</file>